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785" activeTab="1"/>
  </bookViews>
  <sheets>
    <sheet name="方案详情" sheetId="2" r:id="rId1"/>
    <sheet name="费率【必选】一般医疗+重疾医疗" sheetId="3" r:id="rId2"/>
    <sheet name="费率【必选】重疾津贴" sheetId="4" r:id="rId3"/>
    <sheet name="费率【可选】门诊医疗" sheetId="5" r:id="rId4"/>
    <sheet name="费率【可选】重疾给付" sheetId="6" r:id="rId5"/>
    <sheet name="费率【可选】特药" sheetId="7" r:id="rId6"/>
  </sheets>
  <calcPr calcId="144525" concurrentCalc="0"/>
</workbook>
</file>

<file path=xl/sharedStrings.xml><?xml version="1.0" encoding="utf-8"?>
<sst xmlns="http://schemas.openxmlformats.org/spreadsheetml/2006/main" count="872" uniqueCount="179">
  <si>
    <t>一般住院医疗保险金（必选）</t>
  </si>
  <si>
    <t>普通版计划一</t>
  </si>
  <si>
    <t>普通版计划二</t>
  </si>
  <si>
    <t>普通版计划三</t>
  </si>
  <si>
    <t>普通版计划四</t>
  </si>
  <si>
    <t>特需版计划一</t>
  </si>
  <si>
    <t>特需版计划二</t>
  </si>
  <si>
    <t>特需版计划三</t>
  </si>
  <si>
    <t>特需版计划四</t>
  </si>
  <si>
    <t>可适用医疗机构</t>
  </si>
  <si>
    <t>本公司指定或认可的医疗机构的普通部</t>
  </si>
  <si>
    <t>本公司指定或认可的医疗机构的普通部、特需门诊或病房</t>
  </si>
  <si>
    <t>年度赔付限额</t>
  </si>
  <si>
    <t>15万元</t>
  </si>
  <si>
    <t>30万元</t>
  </si>
  <si>
    <t>80万元</t>
  </si>
  <si>
    <t>150万元</t>
  </si>
  <si>
    <t>200万元</t>
  </si>
  <si>
    <t>赔付比例</t>
  </si>
  <si>
    <t>等待期</t>
  </si>
  <si>
    <t>30天</t>
  </si>
  <si>
    <t>项目</t>
  </si>
  <si>
    <t>在保险期间内，被保险人因遭受意外伤害事故或在等待期后罹患重大疾病以外的其他疾病在二级或以上公立医院普通部接受住院治疗的，本公司对由此发生的合理且必需的医疗费用在扣除免赔额后进行赔付</t>
  </si>
  <si>
    <t>在保险期间内，被保险人因遭受意外伤害事故或在等待期后罹患重大疾病以外的其他疾病在二级或以上公立医院普通部、特需医疗部及本公司认可的医疗机构接受住院治疗的，本公司对由此发生的合理且必需的医疗费用在扣除免赔额后进行赔付</t>
  </si>
  <si>
    <t>床位费</t>
  </si>
  <si>
    <t>含
（不涵盖单人病房、包房、套房、特需病房、VIP病房等）</t>
  </si>
  <si>
    <t>日费用限额1500元</t>
  </si>
  <si>
    <t>膳食费、护理费</t>
  </si>
  <si>
    <t>含</t>
  </si>
  <si>
    <t>重症监护室费</t>
  </si>
  <si>
    <t>检查检验费</t>
  </si>
  <si>
    <t>手术费、麻醉费、药品费、材料费、医疗机构拥有的医疗设备（不含耐用医疗设备）使用费</t>
  </si>
  <si>
    <t>治疗费、医生费、会诊费</t>
  </si>
  <si>
    <t>手术植入器材费</t>
  </si>
  <si>
    <t>累计赔付限额10000元</t>
  </si>
  <si>
    <t>累计赔付限额20000元</t>
  </si>
  <si>
    <t>累计赔付限额40000元</t>
  </si>
  <si>
    <t>累计赔付限额50000元</t>
  </si>
  <si>
    <t>西式理疗费</t>
  </si>
  <si>
    <t>耐用医疗设备费</t>
  </si>
  <si>
    <t>不含</t>
  </si>
  <si>
    <t>陪床费</t>
  </si>
  <si>
    <t>日费用限额600元</t>
  </si>
  <si>
    <t>视为住院医疗的特殊门诊费用</t>
  </si>
  <si>
    <t>(1) 门诊肾透析费</t>
  </si>
  <si>
    <t>(2) 器官移植后的门诊抗排异治疗费用</t>
  </si>
  <si>
    <t>(3) 门诊手术费</t>
  </si>
  <si>
    <t>(4) 住院前后门急诊医疗费</t>
  </si>
  <si>
    <t>同城急救车费</t>
  </si>
  <si>
    <t>临终关怀费用</t>
  </si>
  <si>
    <t>累计日数限额30日</t>
  </si>
  <si>
    <t>重大疾病住院医疗保险金（必选）</t>
  </si>
  <si>
    <t>在保险期间内，被保险人在等待期后初次确诊罹患重大疾病在二级或以上公立医院普通部接受住院治疗的，本公司对由此发生的合理且必需的医疗费用在扣除免赔额后进行赔付</t>
  </si>
  <si>
    <t>在保险期间内，被保险人在等待期后初次确诊罹患重大疾病在二级或以上公立医院普通部、特需医疗部及本公司认可的医疗机构接受住院治疗的，本公司对由此发生的合理且必需的医疗费用在扣除免赔额后进行赔付</t>
  </si>
  <si>
    <t>(5) 门诊恶性肿瘤治疗费</t>
  </si>
  <si>
    <t>质子重离子医疗费用</t>
  </si>
  <si>
    <t>含
（限于上海质子重离子医院，床位费限1500元/天）</t>
  </si>
  <si>
    <t>重大疾病住院津贴（必选）</t>
  </si>
  <si>
    <t>6000元</t>
  </si>
  <si>
    <t>9000元</t>
  </si>
  <si>
    <t>12000元</t>
  </si>
  <si>
    <t>18000元</t>
  </si>
  <si>
    <t>在保险期间内，被保险人在等待期后初次确诊罹患重大疾病必须在二级或以上公立医院普通部接受住院治疗的，本保险以年度累计60天为限按照以下计算公式对被保险人进行补偿：重大疾病住院津贴 = 实际住院天数×重大疾病住院津贴保险金</t>
  </si>
  <si>
    <t>在保险期间内，被保险人在等待期后初次确诊罹患重大疾病必须在二级或以上公立医院普通部、特需医疗部及本公司认可的医疗机构接受住院治疗的，本保险以年度累计60天为限按照以下计算公式对被保险人进行补偿：重大疾病住院津贴 = 实际住院天数×重大疾病住院津贴保险金</t>
  </si>
  <si>
    <t>日补贴额</t>
  </si>
  <si>
    <t>每日100元，年度最高60天</t>
  </si>
  <si>
    <t>每日150元，年度最高60天</t>
  </si>
  <si>
    <t>每日200元，年度最高60天</t>
  </si>
  <si>
    <t>每日300元，年度最高60天</t>
  </si>
  <si>
    <r>
      <rPr>
        <b/>
        <sz val="10"/>
        <color indexed="9"/>
        <rFont val="微软雅黑"/>
        <charset val="134"/>
      </rPr>
      <t xml:space="preserve">重大疾病保险金
</t>
    </r>
    <r>
      <rPr>
        <b/>
        <sz val="10"/>
        <color indexed="51"/>
        <rFont val="微软雅黑"/>
        <charset val="134"/>
      </rPr>
      <t>（可选）</t>
    </r>
  </si>
  <si>
    <t>在保险期间内，被保险人在等待期后初次确诊罹患一种或多种重大疾病，本保险按照本项下的保险金额一次性给付重大疾病保险金，同时本项保险责任终止</t>
  </si>
  <si>
    <t>重大疾病保险金</t>
  </si>
  <si>
    <t>1万元</t>
  </si>
  <si>
    <t>2万元</t>
  </si>
  <si>
    <r>
      <rPr>
        <b/>
        <sz val="10"/>
        <color indexed="9"/>
        <rFont val="微软雅黑"/>
        <charset val="134"/>
      </rPr>
      <t xml:space="preserve">门急诊医疗保险金
</t>
    </r>
    <r>
      <rPr>
        <b/>
        <sz val="10"/>
        <color indexed="51"/>
        <rFont val="微软雅黑"/>
        <charset val="134"/>
      </rPr>
      <t>（可选）</t>
    </r>
  </si>
  <si>
    <t>赔付限额</t>
  </si>
  <si>
    <t>10000元</t>
  </si>
  <si>
    <t>15000元</t>
  </si>
  <si>
    <t>20000元</t>
  </si>
  <si>
    <t>35000元</t>
  </si>
  <si>
    <t>在保险期间内，被保险人因遭受意外伤害事故或在等待期后因罹患疾病在二级或以上公立医院普通部接受门急诊治疗，本公司对由此发生的合理且必需的医疗费用在扣除免赔额后进行赔付</t>
  </si>
  <si>
    <t>在保险期间内，被保险人因遭受意外伤害事故或在等待期后因罹患疾病在二级或以上公立医院普通部、特需医疗部及本公司认可的医疗机构接受门急诊治疗，本公司对由此发生的合理且必需的医疗费用在扣除免赔额后进行赔付</t>
  </si>
  <si>
    <t>挂号费、诊察费</t>
  </si>
  <si>
    <t>次赔付限额500元</t>
  </si>
  <si>
    <t>治疗费</t>
  </si>
  <si>
    <t>药品费</t>
  </si>
  <si>
    <t>累计赔偿限额10000元</t>
  </si>
  <si>
    <t>累计赔偿限额20000元</t>
  </si>
  <si>
    <t>累计赔偿限额30000元</t>
  </si>
  <si>
    <t>手术费</t>
  </si>
  <si>
    <t>非正式住院的留院观察费用</t>
  </si>
  <si>
    <t>中式理疗费</t>
  </si>
  <si>
    <t>累计次数限额10次，累计赔偿限额1000元</t>
  </si>
  <si>
    <t>累计次数限额10次，累计赔偿限额2000元</t>
  </si>
  <si>
    <t>累计次数限额10次，累计赔付限额2000元</t>
  </si>
  <si>
    <t>累计次数限额10次，累计赔付限额4000元</t>
  </si>
  <si>
    <t>累计赔付限额20000元（须与住院原因相同）</t>
  </si>
  <si>
    <t>中医(不含中式理疗)费用</t>
  </si>
  <si>
    <t>累计次数限额10次，累计赔付限额1000元</t>
  </si>
  <si>
    <t>累计次数限额15次，累计赔付限额2000元</t>
  </si>
  <si>
    <t>牙科意外伤害医疗费用</t>
  </si>
  <si>
    <t>视为门诊医疗的临终关怀费用</t>
  </si>
  <si>
    <r>
      <rPr>
        <b/>
        <sz val="10"/>
        <color indexed="9"/>
        <rFont val="微软雅黑"/>
        <charset val="134"/>
      </rPr>
      <t xml:space="preserve">恶性肿瘤院外特定药品费用医疗保险金
</t>
    </r>
    <r>
      <rPr>
        <b/>
        <sz val="10"/>
        <color indexed="51"/>
        <rFont val="微软雅黑"/>
        <charset val="134"/>
      </rPr>
      <t>（可选）</t>
    </r>
  </si>
  <si>
    <t>在保险期间内，被保险人在等待期后经本公司指定或认可的医疗机构的专科医生初次确诊罹患恶性肿瘤并开具处方，本公司对被保险人在指定药店需个人支付的、合理且必需的院外特定药品费用进行赔付</t>
  </si>
  <si>
    <t>1500000元</t>
  </si>
  <si>
    <t>增值服务</t>
  </si>
  <si>
    <t>重大疾病增值服务</t>
  </si>
  <si>
    <t>门诊/住院绿通</t>
  </si>
  <si>
    <t>各1次/年</t>
  </si>
  <si>
    <t>MDT多学科会诊</t>
  </si>
  <si>
    <t>1次/年</t>
  </si>
  <si>
    <t>基因检测</t>
  </si>
  <si>
    <t>术后护理</t>
  </si>
  <si>
    <t>3次/年</t>
  </si>
  <si>
    <t>住院直付</t>
  </si>
  <si>
    <t>无次数限制</t>
  </si>
  <si>
    <t>如投保“恶性肿瘤院外特定药品费用医疗保险金”</t>
  </si>
  <si>
    <t>院外特定药品直付服务</t>
  </si>
  <si>
    <t>注意：产品必选责任保费是表1+表2，两个表的保费加起来是必选保费，另有3个可选责任</t>
  </si>
  <si>
    <t>一般住院医疗保险金（免赔额0元）+重大疾病住院医疗保险金（免赔额0元）</t>
  </si>
  <si>
    <t>1.住院年免赔额调整因子</t>
  </si>
  <si>
    <t>计划方案</t>
  </si>
  <si>
    <t>免赔额</t>
  </si>
  <si>
    <t>年免赔额调整因子　</t>
  </si>
  <si>
    <t>有社保</t>
  </si>
  <si>
    <t>无社保</t>
  </si>
  <si>
    <t>0-7</t>
  </si>
  <si>
    <t>8-18</t>
  </si>
  <si>
    <t>19-24</t>
  </si>
  <si>
    <t>25-29</t>
  </si>
  <si>
    <t>30-34</t>
  </si>
  <si>
    <t>35-39</t>
  </si>
  <si>
    <t>40-44</t>
  </si>
  <si>
    <t xml:space="preserve"> </t>
  </si>
  <si>
    <t>45-49</t>
  </si>
  <si>
    <t>50-54</t>
  </si>
  <si>
    <t>55-59</t>
  </si>
  <si>
    <t>60-64*</t>
  </si>
  <si>
    <t>65-69*</t>
  </si>
  <si>
    <t>70-74*</t>
  </si>
  <si>
    <t>75-80*</t>
  </si>
  <si>
    <t>一般住院医疗保险金（免赔额5,000元）+重大疾病住院医疗保险金（免赔额5,000元）</t>
  </si>
  <si>
    <t>一般住院医疗保险金（免赔额10,000元）+重大疾病住院医疗保险金（免赔额10,000元）</t>
  </si>
  <si>
    <t>一般住院医疗保险金（免赔额15,000元）+重大疾病住院医疗保险金（免赔额15,000元）</t>
  </si>
  <si>
    <t>一般住院医疗保险金（免赔额20,000元）+重大疾病住院医疗保险金（免赔额20,000元）</t>
  </si>
  <si>
    <t>重大疾病住院津贴保险金</t>
  </si>
  <si>
    <t>年龄</t>
  </si>
  <si>
    <t>普通版计划一
（100元/天）</t>
  </si>
  <si>
    <t>普通版计划二
（100元/天）</t>
  </si>
  <si>
    <t>普通版计划三
（150元/天）</t>
  </si>
  <si>
    <t>普通版计划四
（150元/天）</t>
  </si>
  <si>
    <t>特需版计划一
（150元/天）</t>
  </si>
  <si>
    <t>特需版计划二
（200元/天）</t>
  </si>
  <si>
    <t>特需版计划三
（200元/天）</t>
  </si>
  <si>
    <t>特需版计划四
（300元/天）</t>
  </si>
  <si>
    <t>保额为1万及1.5万的门诊计划适用于普通版及特需版8个计划
H17012-019</t>
  </si>
  <si>
    <t>保额为2万及3.5万的门诊计划仅适用于特需版4个计划
H17016-019</t>
  </si>
  <si>
    <t>可选费率调整因子</t>
  </si>
  <si>
    <t>门急诊医疗保险金
 (保额1万元，免赔额0元)</t>
  </si>
  <si>
    <t>门急诊医疗保险金
 (保额1.5万元，免赔额0元)</t>
  </si>
  <si>
    <t>门急诊医疗保险金
 (保额2万元，免赔额0元)</t>
  </si>
  <si>
    <t>门急诊医疗保险金
 (保额3.5万元，免赔额0元)</t>
  </si>
  <si>
    <t>2.门急诊年免赔额调整因子</t>
  </si>
  <si>
    <t>60-64</t>
  </si>
  <si>
    <t>门急诊医疗保险金
 (保额1万元，免赔额200元)</t>
  </si>
  <si>
    <t>门急诊医疗保险金
 (保额1.5万元，免赔额200元)</t>
  </si>
  <si>
    <t>门急诊医疗保险金
 (保额2万元，免赔额200元)</t>
  </si>
  <si>
    <t>门急诊医疗保险金
 (保额3.5万元，免赔额200元)</t>
  </si>
  <si>
    <t>门急诊医疗保险金
 (保额1万元，免赔额500元)</t>
  </si>
  <si>
    <t>门急诊医疗保险金
 (保额1.5万元，免赔额500元)</t>
  </si>
  <si>
    <t>门急诊医疗保险金
 (保额2万元，免赔额500元)</t>
  </si>
  <si>
    <t>门急诊医疗保险金
 (保额3.5万元，免赔额500元)</t>
  </si>
  <si>
    <t>门急诊医疗保险金
 (保额1万元，免赔额1300元)</t>
  </si>
  <si>
    <t>门急诊医疗保险金
 (保额1.5万元，免赔额1300元)</t>
  </si>
  <si>
    <t>门急诊医疗保险金
 (保额2万元，免赔额1300元)</t>
  </si>
  <si>
    <t>门急诊医疗保险金
 (保额3.5万元，免赔额1300元)</t>
  </si>
  <si>
    <t>普通版一至四
（保额1万元）</t>
  </si>
  <si>
    <t>特需版一至四
（保额2万元）</t>
  </si>
  <si>
    <t>恶性肿瘤院外特定药品费用医疗保险金
（保额150万元）</t>
  </si>
</sst>
</file>

<file path=xl/styles.xml><?xml version="1.0" encoding="utf-8"?>
<styleSheet xmlns="http://schemas.openxmlformats.org/spreadsheetml/2006/main">
  <numFmts count="9">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00_ "/>
    <numFmt numFmtId="178" formatCode="#,##0.00_);[Red]\(#,##0.00\)"/>
    <numFmt numFmtId="179" formatCode="0_);[Red]\(0\)"/>
    <numFmt numFmtId="180" formatCode="#,##0_ "/>
  </numFmts>
  <fonts count="41">
    <font>
      <sz val="11"/>
      <color theme="1"/>
      <name val="等线"/>
      <charset val="134"/>
      <scheme val="minor"/>
    </font>
    <font>
      <sz val="12"/>
      <color theme="1"/>
      <name val="等线"/>
      <charset val="134"/>
      <scheme val="minor"/>
    </font>
    <font>
      <b/>
      <sz val="10"/>
      <color theme="1"/>
      <name val="微软雅黑"/>
      <charset val="134"/>
    </font>
    <font>
      <b/>
      <sz val="10"/>
      <color theme="0"/>
      <name val="微软雅黑"/>
      <charset val="134"/>
    </font>
    <font>
      <sz val="10"/>
      <color rgb="FF000000"/>
      <name val="微软雅黑"/>
      <charset val="134"/>
    </font>
    <font>
      <sz val="10"/>
      <color theme="1"/>
      <name val="微软雅黑"/>
      <charset val="134"/>
    </font>
    <font>
      <b/>
      <sz val="10"/>
      <color rgb="FFFF0000"/>
      <name val="微软雅黑"/>
      <charset val="134"/>
    </font>
    <font>
      <b/>
      <sz val="10"/>
      <color rgb="FF000000"/>
      <name val="微软雅黑"/>
      <charset val="134"/>
    </font>
    <font>
      <sz val="10"/>
      <color rgb="FFFF0000"/>
      <name val="等线"/>
      <charset val="134"/>
      <scheme val="minor"/>
    </font>
    <font>
      <sz val="10"/>
      <color theme="0"/>
      <name val="微软雅黑"/>
      <charset val="134"/>
    </font>
    <font>
      <b/>
      <sz val="18"/>
      <color rgb="FFFF0000"/>
      <name val="微软雅黑"/>
      <charset val="134"/>
    </font>
    <font>
      <sz val="10"/>
      <color rgb="FFFF0000"/>
      <name val="微软雅黑"/>
      <charset val="134"/>
    </font>
    <font>
      <sz val="10"/>
      <name val="微软雅黑"/>
      <charset val="134"/>
    </font>
    <font>
      <b/>
      <sz val="10"/>
      <name val="微软雅黑"/>
      <charset val="134"/>
    </font>
    <font>
      <sz val="10"/>
      <color indexed="8"/>
      <name val="微软雅黑"/>
      <charset val="134"/>
    </font>
    <font>
      <b/>
      <sz val="12"/>
      <color theme="0"/>
      <name val="微软雅黑"/>
      <charset val="134"/>
    </font>
    <font>
      <b/>
      <sz val="11"/>
      <color theme="1"/>
      <name val="微软雅黑"/>
      <charset val="134"/>
    </font>
    <font>
      <sz val="11"/>
      <color theme="1"/>
      <name val="微软雅黑"/>
      <charset val="134"/>
    </font>
    <font>
      <b/>
      <sz val="11"/>
      <name val="微软雅黑"/>
      <charset val="134"/>
    </font>
    <font>
      <sz val="11"/>
      <name val="微软雅黑"/>
      <charset val="134"/>
    </font>
    <font>
      <b/>
      <sz val="11"/>
      <color theme="3"/>
      <name val="等线"/>
      <charset val="134"/>
      <scheme val="minor"/>
    </font>
    <font>
      <sz val="11"/>
      <color rgb="FF3F3F76"/>
      <name val="等线"/>
      <charset val="0"/>
      <scheme val="minor"/>
    </font>
    <font>
      <sz val="11"/>
      <color theme="1"/>
      <name val="等线"/>
      <charset val="0"/>
      <scheme val="minor"/>
    </font>
    <font>
      <sz val="11"/>
      <color theme="0"/>
      <name val="等线"/>
      <charset val="0"/>
      <scheme val="minor"/>
    </font>
    <font>
      <sz val="11"/>
      <color rgb="FF9C0006"/>
      <name val="等线"/>
      <charset val="0"/>
      <scheme val="minor"/>
    </font>
    <font>
      <i/>
      <sz val="11"/>
      <color rgb="FF7F7F7F"/>
      <name val="等线"/>
      <charset val="0"/>
      <scheme val="minor"/>
    </font>
    <font>
      <u/>
      <sz val="11"/>
      <color rgb="FF0000FF"/>
      <name val="等线"/>
      <charset val="0"/>
      <scheme val="minor"/>
    </font>
    <font>
      <sz val="11"/>
      <color rgb="FFFA7D00"/>
      <name val="等线"/>
      <charset val="0"/>
      <scheme val="minor"/>
    </font>
    <font>
      <b/>
      <sz val="11"/>
      <color rgb="FFFA7D00"/>
      <name val="等线"/>
      <charset val="0"/>
      <scheme val="minor"/>
    </font>
    <font>
      <u/>
      <sz val="11"/>
      <color rgb="FF800080"/>
      <name val="等线"/>
      <charset val="0"/>
      <scheme val="minor"/>
    </font>
    <font>
      <sz val="11"/>
      <color rgb="FF006100"/>
      <name val="等线"/>
      <charset val="0"/>
      <scheme val="minor"/>
    </font>
    <font>
      <sz val="11"/>
      <color rgb="FFFF0000"/>
      <name val="等线"/>
      <charset val="0"/>
      <scheme val="minor"/>
    </font>
    <font>
      <b/>
      <sz val="18"/>
      <color theme="3"/>
      <name val="等线"/>
      <charset val="134"/>
      <scheme val="minor"/>
    </font>
    <font>
      <b/>
      <sz val="15"/>
      <color theme="3"/>
      <name val="等线"/>
      <charset val="134"/>
      <scheme val="minor"/>
    </font>
    <font>
      <b/>
      <sz val="13"/>
      <color theme="3"/>
      <name val="等线"/>
      <charset val="134"/>
      <scheme val="minor"/>
    </font>
    <font>
      <b/>
      <sz val="11"/>
      <color theme="1"/>
      <name val="等线"/>
      <charset val="0"/>
      <scheme val="minor"/>
    </font>
    <font>
      <b/>
      <sz val="11"/>
      <color rgb="FF3F3F3F"/>
      <name val="等线"/>
      <charset val="0"/>
      <scheme val="minor"/>
    </font>
    <font>
      <b/>
      <sz val="11"/>
      <color rgb="FFFFFFFF"/>
      <name val="等线"/>
      <charset val="0"/>
      <scheme val="minor"/>
    </font>
    <font>
      <sz val="11"/>
      <color rgb="FF9C6500"/>
      <name val="等线"/>
      <charset val="0"/>
      <scheme val="minor"/>
    </font>
    <font>
      <b/>
      <sz val="10"/>
      <color indexed="9"/>
      <name val="微软雅黑"/>
      <charset val="134"/>
    </font>
    <font>
      <b/>
      <sz val="10"/>
      <color indexed="51"/>
      <name val="微软雅黑"/>
      <charset val="134"/>
    </font>
  </fonts>
  <fills count="37">
    <fill>
      <patternFill patternType="none"/>
    </fill>
    <fill>
      <patternFill patternType="gray125"/>
    </fill>
    <fill>
      <patternFill patternType="solid">
        <fgColor rgb="FF0070C0"/>
        <bgColor indexed="64"/>
      </patternFill>
    </fill>
    <fill>
      <patternFill patternType="solid">
        <fgColor theme="5" tint="0.799951170384838"/>
        <bgColor indexed="64"/>
      </patternFill>
    </fill>
    <fill>
      <patternFill patternType="solid">
        <fgColor theme="4" tint="0.799951170384838"/>
        <bgColor indexed="64"/>
      </patternFill>
    </fill>
    <fill>
      <patternFill patternType="solid">
        <fgColor theme="0"/>
        <bgColor indexed="64"/>
      </patternFill>
    </fill>
    <fill>
      <patternFill patternType="solid">
        <fgColor theme="4"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4" tint="0.599993896298105"/>
        <bgColor indexed="64"/>
      </patternFill>
    </fill>
    <fill>
      <patternFill patternType="solid">
        <fgColor rgb="FFC6EFCE"/>
        <bgColor indexed="64"/>
      </patternFill>
    </fill>
    <fill>
      <patternFill patternType="solid">
        <fgColor theme="6"/>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tint="0.59999389629810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dashed">
        <color auto="1"/>
      </left>
      <right style="dashed">
        <color auto="1"/>
      </right>
      <top style="dashed">
        <color auto="1"/>
      </top>
      <bottom style="dash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0" fillId="0" borderId="0" applyFont="0" applyFill="0" applyBorder="0" applyAlignment="0" applyProtection="0">
      <alignment vertical="center"/>
    </xf>
    <xf numFmtId="0" fontId="22" fillId="10" borderId="0" applyNumberFormat="0" applyBorder="0" applyAlignment="0" applyProtection="0">
      <alignment vertical="center"/>
    </xf>
    <xf numFmtId="0" fontId="21" fillId="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5" borderId="0" applyNumberFormat="0" applyBorder="0" applyAlignment="0" applyProtection="0">
      <alignment vertical="center"/>
    </xf>
    <xf numFmtId="0" fontId="24" fillId="12" borderId="0" applyNumberFormat="0" applyBorder="0" applyAlignment="0" applyProtection="0">
      <alignment vertical="center"/>
    </xf>
    <xf numFmtId="43" fontId="0" fillId="0" borderId="0" applyFont="0" applyFill="0" applyBorder="0" applyAlignment="0" applyProtection="0">
      <alignment vertical="center"/>
    </xf>
    <xf numFmtId="0" fontId="23" fillId="16"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9" fontId="1" fillId="0" borderId="0" applyFont="0" applyFill="0" applyBorder="0" applyAlignment="0" applyProtection="0">
      <alignment vertical="center"/>
    </xf>
    <xf numFmtId="0" fontId="0" fillId="18" borderId="17" applyNumberFormat="0" applyFont="0" applyAlignment="0" applyProtection="0">
      <alignment vertical="center"/>
    </xf>
    <xf numFmtId="0" fontId="23" fillId="14" borderId="0" applyNumberFormat="0" applyBorder="0" applyAlignment="0" applyProtection="0">
      <alignment vertical="center"/>
    </xf>
    <xf numFmtId="0" fontId="2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3" fillId="0" borderId="18" applyNumberFormat="0" applyFill="0" applyAlignment="0" applyProtection="0">
      <alignment vertical="center"/>
    </xf>
    <xf numFmtId="0" fontId="34" fillId="0" borderId="18" applyNumberFormat="0" applyFill="0" applyAlignment="0" applyProtection="0">
      <alignment vertical="center"/>
    </xf>
    <xf numFmtId="0" fontId="23" fillId="27" borderId="0" applyNumberFormat="0" applyBorder="0" applyAlignment="0" applyProtection="0">
      <alignment vertical="center"/>
    </xf>
    <xf numFmtId="0" fontId="20" fillId="0" borderId="14" applyNumberFormat="0" applyFill="0" applyAlignment="0" applyProtection="0">
      <alignment vertical="center"/>
    </xf>
    <xf numFmtId="0" fontId="23" fillId="23" borderId="0" applyNumberFormat="0" applyBorder="0" applyAlignment="0" applyProtection="0">
      <alignment vertical="center"/>
    </xf>
    <xf numFmtId="0" fontId="36" fillId="17" borderId="20" applyNumberFormat="0" applyAlignment="0" applyProtection="0">
      <alignment vertical="center"/>
    </xf>
    <xf numFmtId="0" fontId="28" fillId="17" borderId="15" applyNumberFormat="0" applyAlignment="0" applyProtection="0">
      <alignment vertical="center"/>
    </xf>
    <xf numFmtId="0" fontId="37" fillId="29" borderId="21" applyNumberFormat="0" applyAlignment="0" applyProtection="0">
      <alignment vertical="center"/>
    </xf>
    <xf numFmtId="0" fontId="22" fillId="32" borderId="0" applyNumberFormat="0" applyBorder="0" applyAlignment="0" applyProtection="0">
      <alignment vertical="center"/>
    </xf>
    <xf numFmtId="0" fontId="23" fillId="11" borderId="0" applyNumberFormat="0" applyBorder="0" applyAlignment="0" applyProtection="0">
      <alignment vertical="center"/>
    </xf>
    <xf numFmtId="0" fontId="27" fillId="0" borderId="16" applyNumberFormat="0" applyFill="0" applyAlignment="0" applyProtection="0">
      <alignment vertical="center"/>
    </xf>
    <xf numFmtId="0" fontId="35" fillId="0" borderId="19" applyNumberFormat="0" applyFill="0" applyAlignment="0" applyProtection="0">
      <alignment vertical="center"/>
    </xf>
    <xf numFmtId="0" fontId="30" fillId="20" borderId="0" applyNumberFormat="0" applyBorder="0" applyAlignment="0" applyProtection="0">
      <alignment vertical="center"/>
    </xf>
    <xf numFmtId="0" fontId="38" fillId="33" borderId="0" applyNumberFormat="0" applyBorder="0" applyAlignment="0" applyProtection="0">
      <alignment vertical="center"/>
    </xf>
    <xf numFmtId="0" fontId="22" fillId="31" borderId="0" applyNumberFormat="0" applyBorder="0" applyAlignment="0" applyProtection="0">
      <alignment vertical="center"/>
    </xf>
    <xf numFmtId="0" fontId="23" fillId="28" borderId="0" applyNumberFormat="0" applyBorder="0" applyAlignment="0" applyProtection="0">
      <alignment vertical="center"/>
    </xf>
    <xf numFmtId="0" fontId="22" fillId="6" borderId="0" applyNumberFormat="0" applyBorder="0" applyAlignment="0" applyProtection="0">
      <alignment vertical="center"/>
    </xf>
    <xf numFmtId="0" fontId="22" fillId="19" borderId="0" applyNumberFormat="0" applyBorder="0" applyAlignment="0" applyProtection="0">
      <alignment vertical="center"/>
    </xf>
    <xf numFmtId="0" fontId="22" fillId="22" borderId="0" applyNumberFormat="0" applyBorder="0" applyAlignment="0" applyProtection="0">
      <alignment vertical="center"/>
    </xf>
    <xf numFmtId="0" fontId="22" fillId="26" borderId="0" applyNumberFormat="0" applyBorder="0" applyAlignment="0" applyProtection="0">
      <alignment vertical="center"/>
    </xf>
    <xf numFmtId="0" fontId="23" fillId="21" borderId="0" applyNumberFormat="0" applyBorder="0" applyAlignment="0" applyProtection="0">
      <alignment vertical="center"/>
    </xf>
    <xf numFmtId="0" fontId="23" fillId="25" borderId="0" applyNumberFormat="0" applyBorder="0" applyAlignment="0" applyProtection="0">
      <alignment vertical="center"/>
    </xf>
    <xf numFmtId="0" fontId="22" fillId="34" borderId="0" applyNumberFormat="0" applyBorder="0" applyAlignment="0" applyProtection="0">
      <alignment vertical="center"/>
    </xf>
    <xf numFmtId="0" fontId="22" fillId="36" borderId="0" applyNumberFormat="0" applyBorder="0" applyAlignment="0" applyProtection="0">
      <alignment vertical="center"/>
    </xf>
    <xf numFmtId="0" fontId="23" fillId="13" borderId="0" applyNumberFormat="0" applyBorder="0" applyAlignment="0" applyProtection="0">
      <alignment vertical="center"/>
    </xf>
    <xf numFmtId="0" fontId="22" fillId="9" borderId="0" applyNumberFormat="0" applyBorder="0" applyAlignment="0" applyProtection="0">
      <alignment vertical="center"/>
    </xf>
    <xf numFmtId="0" fontId="23" fillId="35" borderId="0" applyNumberFormat="0" applyBorder="0" applyAlignment="0" applyProtection="0">
      <alignment vertical="center"/>
    </xf>
    <xf numFmtId="0" fontId="23" fillId="30" borderId="0" applyNumberFormat="0" applyBorder="0" applyAlignment="0" applyProtection="0">
      <alignment vertical="center"/>
    </xf>
    <xf numFmtId="0" fontId="22" fillId="8" borderId="0" applyNumberFormat="0" applyBorder="0" applyAlignment="0" applyProtection="0">
      <alignment vertical="center"/>
    </xf>
    <xf numFmtId="0" fontId="23" fillId="24" borderId="0" applyNumberFormat="0" applyBorder="0" applyAlignment="0" applyProtection="0">
      <alignment vertical="center"/>
    </xf>
    <xf numFmtId="0" fontId="1" fillId="0" borderId="0">
      <alignment vertical="center"/>
    </xf>
  </cellStyleXfs>
  <cellXfs count="103">
    <xf numFmtId="0" fontId="0" fillId="0" borderId="0" xfId="0"/>
    <xf numFmtId="0" fontId="1" fillId="0" borderId="0" xfId="50">
      <alignment vertical="center"/>
    </xf>
    <xf numFmtId="0" fontId="2" fillId="0" borderId="1" xfId="50" applyFont="1" applyBorder="1" applyAlignment="1">
      <alignment horizontal="center" vertical="center"/>
    </xf>
    <xf numFmtId="0" fontId="3" fillId="2" borderId="1" xfId="50" applyFont="1" applyFill="1" applyBorder="1" applyAlignment="1">
      <alignment horizontal="center" vertical="center" wrapText="1"/>
    </xf>
    <xf numFmtId="0" fontId="2" fillId="0" borderId="1" xfId="50" applyFont="1" applyBorder="1" applyAlignment="1">
      <alignment horizontal="center" vertical="center" wrapText="1"/>
    </xf>
    <xf numFmtId="49" fontId="4" fillId="0" borderId="1" xfId="50" applyNumberFormat="1" applyFont="1" applyBorder="1" applyAlignment="1">
      <alignment horizontal="center" vertical="center"/>
    </xf>
    <xf numFmtId="176" fontId="4" fillId="3" borderId="1" xfId="50" applyNumberFormat="1" applyFont="1" applyFill="1" applyBorder="1" applyAlignment="1">
      <alignment horizontal="center" vertical="center"/>
    </xf>
    <xf numFmtId="0" fontId="5" fillId="0" borderId="0" xfId="50" applyFont="1">
      <alignment vertical="center"/>
    </xf>
    <xf numFmtId="177" fontId="4" fillId="3" borderId="1" xfId="50" applyNumberFormat="1" applyFont="1" applyFill="1" applyBorder="1" applyAlignment="1">
      <alignment horizontal="center" vertical="center"/>
    </xf>
    <xf numFmtId="0" fontId="6" fillId="0" borderId="1" xfId="50" applyFont="1" applyBorder="1" applyAlignment="1">
      <alignment vertical="center" wrapText="1"/>
    </xf>
    <xf numFmtId="0" fontId="6" fillId="0" borderId="2" xfId="50" applyFont="1" applyBorder="1" applyAlignment="1">
      <alignment horizontal="center" vertical="center" wrapText="1"/>
    </xf>
    <xf numFmtId="0" fontId="2" fillId="0" borderId="3" xfId="50" applyFont="1" applyBorder="1" applyAlignment="1">
      <alignment horizontal="center" vertical="center" wrapText="1"/>
    </xf>
    <xf numFmtId="0" fontId="2" fillId="0" borderId="4" xfId="50" applyFont="1" applyBorder="1" applyAlignment="1">
      <alignment horizontal="center" vertical="center" wrapText="1"/>
    </xf>
    <xf numFmtId="0" fontId="5" fillId="0" borderId="1" xfId="50" applyFont="1" applyBorder="1" applyAlignment="1">
      <alignment vertical="center"/>
    </xf>
    <xf numFmtId="0" fontId="2" fillId="4" borderId="1" xfId="50" applyFont="1" applyFill="1" applyBorder="1" applyAlignment="1">
      <alignment horizontal="center" vertical="center" wrapText="1"/>
    </xf>
    <xf numFmtId="0" fontId="2" fillId="3" borderId="1" xfId="50" applyFont="1" applyFill="1" applyBorder="1" applyAlignment="1">
      <alignment horizontal="center" vertical="center" wrapText="1"/>
    </xf>
    <xf numFmtId="49" fontId="7" fillId="4" borderId="1" xfId="50" applyNumberFormat="1" applyFont="1" applyFill="1" applyBorder="1" applyAlignment="1">
      <alignment horizontal="center" vertical="center"/>
    </xf>
    <xf numFmtId="49" fontId="7" fillId="3" borderId="1" xfId="50" applyNumberFormat="1" applyFont="1" applyFill="1" applyBorder="1" applyAlignment="1">
      <alignment horizontal="center" vertical="center"/>
    </xf>
    <xf numFmtId="49" fontId="4" fillId="0" borderId="1" xfId="50" applyNumberFormat="1" applyFont="1" applyFill="1" applyBorder="1" applyAlignment="1">
      <alignment horizontal="center" vertical="center"/>
    </xf>
    <xf numFmtId="177" fontId="4" fillId="4" borderId="1" xfId="50" applyNumberFormat="1" applyFont="1" applyFill="1" applyBorder="1" applyAlignment="1">
      <alignment horizontal="center" vertical="center"/>
    </xf>
    <xf numFmtId="49" fontId="4" fillId="0" borderId="5" xfId="50" applyNumberFormat="1" applyFont="1" applyBorder="1" applyAlignment="1">
      <alignment horizontal="center" vertical="center"/>
    </xf>
    <xf numFmtId="49" fontId="4" fillId="0" borderId="6" xfId="50" applyNumberFormat="1" applyFont="1" applyBorder="1" applyAlignment="1">
      <alignment horizontal="center" vertical="center"/>
    </xf>
    <xf numFmtId="49" fontId="4" fillId="0" borderId="0" xfId="50" applyNumberFormat="1" applyFont="1" applyAlignment="1">
      <alignment horizontal="center" vertical="center"/>
    </xf>
    <xf numFmtId="0" fontId="5" fillId="0" borderId="7" xfId="50" applyFont="1" applyBorder="1" applyAlignment="1">
      <alignment vertical="center"/>
    </xf>
    <xf numFmtId="0" fontId="2" fillId="0" borderId="0" xfId="50" applyFont="1" applyAlignment="1">
      <alignment horizontal="center" vertical="center" wrapText="1"/>
    </xf>
    <xf numFmtId="0" fontId="5" fillId="0" borderId="1" xfId="50" applyFont="1" applyBorder="1" applyAlignment="1">
      <alignment horizontal="left" vertical="center"/>
    </xf>
    <xf numFmtId="0" fontId="8" fillId="0" borderId="1" xfId="50" applyFont="1" applyBorder="1">
      <alignment vertical="center"/>
    </xf>
    <xf numFmtId="177" fontId="4" fillId="0" borderId="0" xfId="50" applyNumberFormat="1" applyFont="1" applyAlignment="1">
      <alignment horizontal="center" vertical="center"/>
    </xf>
    <xf numFmtId="0" fontId="6" fillId="0" borderId="0" xfId="50" applyFont="1" applyAlignment="1">
      <alignment horizontal="center" vertical="center"/>
    </xf>
    <xf numFmtId="49" fontId="4" fillId="0" borderId="1" xfId="50" applyNumberFormat="1" applyFont="1" applyBorder="1" applyAlignment="1">
      <alignment horizontal="left" vertical="center" wrapText="1"/>
    </xf>
    <xf numFmtId="9" fontId="4" fillId="0" borderId="1" xfId="13" applyFont="1" applyBorder="1" applyAlignment="1">
      <alignment horizontal="center" vertical="center"/>
    </xf>
    <xf numFmtId="49" fontId="7" fillId="0" borderId="0" xfId="50" applyNumberFormat="1" applyFont="1" applyAlignment="1">
      <alignment horizontal="center" vertical="center"/>
    </xf>
    <xf numFmtId="0" fontId="6" fillId="0" borderId="0" xfId="50" applyFont="1" applyAlignment="1">
      <alignment vertical="center" wrapText="1"/>
    </xf>
    <xf numFmtId="0" fontId="9" fillId="2" borderId="8" xfId="50" applyFont="1" applyFill="1" applyBorder="1" applyAlignment="1">
      <alignment horizontal="center" vertical="center" wrapText="1"/>
    </xf>
    <xf numFmtId="0" fontId="9" fillId="2" borderId="9" xfId="50" applyFont="1" applyFill="1" applyBorder="1" applyAlignment="1">
      <alignment horizontal="center" vertical="center" wrapText="1"/>
    </xf>
    <xf numFmtId="0" fontId="5" fillId="0" borderId="1" xfId="50" applyFont="1" applyBorder="1" applyAlignment="1">
      <alignment horizontal="center" vertical="center" wrapText="1"/>
    </xf>
    <xf numFmtId="0" fontId="10" fillId="0" borderId="0" xfId="50" applyFont="1" applyAlignment="1">
      <alignment horizontal="center" vertical="center"/>
    </xf>
    <xf numFmtId="0" fontId="9" fillId="2" borderId="2" xfId="50" applyFont="1" applyFill="1" applyBorder="1" applyAlignment="1">
      <alignment horizontal="center" vertical="center"/>
    </xf>
    <xf numFmtId="0" fontId="9" fillId="2" borderId="3" xfId="50" applyFont="1" applyFill="1" applyBorder="1" applyAlignment="1">
      <alignment horizontal="center" vertical="center"/>
    </xf>
    <xf numFmtId="0" fontId="5" fillId="0" borderId="1" xfId="50" applyFont="1" applyBorder="1" applyAlignment="1">
      <alignment horizontal="center" vertical="center"/>
    </xf>
    <xf numFmtId="0" fontId="2" fillId="4" borderId="1" xfId="50" applyFont="1" applyFill="1" applyBorder="1" applyAlignment="1">
      <alignment horizontal="center" vertical="center"/>
    </xf>
    <xf numFmtId="0" fontId="2" fillId="3" borderId="1" xfId="50" applyFont="1" applyFill="1" applyBorder="1" applyAlignment="1">
      <alignment horizontal="center" vertical="center"/>
    </xf>
    <xf numFmtId="178" fontId="4" fillId="4" borderId="1" xfId="50" applyNumberFormat="1" applyFont="1" applyFill="1" applyBorder="1" applyAlignment="1">
      <alignment horizontal="center" vertical="center"/>
    </xf>
    <xf numFmtId="178" fontId="7" fillId="4" borderId="1" xfId="50" applyNumberFormat="1" applyFont="1" applyFill="1" applyBorder="1" applyAlignment="1">
      <alignment horizontal="center" vertical="center"/>
    </xf>
    <xf numFmtId="178" fontId="4" fillId="3" borderId="1" xfId="50" applyNumberFormat="1" applyFont="1" applyFill="1" applyBorder="1" applyAlignment="1">
      <alignment horizontal="center" vertical="center"/>
    </xf>
    <xf numFmtId="178" fontId="7" fillId="3" borderId="1" xfId="50" applyNumberFormat="1" applyFont="1" applyFill="1" applyBorder="1" applyAlignment="1">
      <alignment horizontal="center" vertical="center"/>
    </xf>
    <xf numFmtId="178" fontId="4" fillId="0" borderId="0" xfId="50" applyNumberFormat="1" applyFont="1" applyAlignment="1">
      <alignment horizontal="center" vertical="center"/>
    </xf>
    <xf numFmtId="0" fontId="9" fillId="2" borderId="4" xfId="50" applyFont="1" applyFill="1" applyBorder="1" applyAlignment="1">
      <alignment horizontal="center" vertical="center"/>
    </xf>
    <xf numFmtId="0" fontId="5" fillId="0" borderId="0" xfId="50" applyFont="1" applyAlignment="1">
      <alignment horizontal="center" vertical="center" wrapText="1"/>
    </xf>
    <xf numFmtId="49" fontId="4" fillId="0" borderId="10" xfId="50" applyNumberFormat="1" applyFont="1" applyBorder="1" applyAlignment="1">
      <alignment horizontal="center" vertical="center"/>
    </xf>
    <xf numFmtId="49" fontId="4" fillId="0" borderId="10" xfId="50" applyNumberFormat="1" applyFont="1" applyBorder="1" applyAlignment="1">
      <alignment horizontal="center" vertical="center" wrapText="1"/>
    </xf>
    <xf numFmtId="9" fontId="4" fillId="0" borderId="10" xfId="13" applyFont="1" applyBorder="1" applyAlignment="1">
      <alignment horizontal="center" vertical="center"/>
    </xf>
    <xf numFmtId="179" fontId="5" fillId="0" borderId="0" xfId="50" applyNumberFormat="1" applyFont="1" applyAlignment="1">
      <alignment horizontal="center" vertical="center"/>
    </xf>
    <xf numFmtId="179" fontId="11" fillId="0" borderId="0" xfId="50" applyNumberFormat="1" applyFont="1" applyAlignment="1">
      <alignment horizontal="left" vertical="center"/>
    </xf>
    <xf numFmtId="0" fontId="6" fillId="0" borderId="0" xfId="50" applyFont="1" applyAlignment="1">
      <alignment horizontal="left" vertical="center"/>
    </xf>
    <xf numFmtId="0" fontId="7" fillId="5" borderId="1" xfId="50" applyFont="1" applyFill="1" applyBorder="1" applyAlignment="1">
      <alignment horizontal="center" vertical="center" wrapText="1"/>
    </xf>
    <xf numFmtId="0" fontId="4" fillId="5" borderId="1" xfId="50" applyFont="1" applyFill="1" applyBorder="1" applyAlignment="1">
      <alignment horizontal="center" vertical="center" wrapText="1"/>
    </xf>
    <xf numFmtId="9" fontId="4" fillId="5" borderId="1" xfId="50" applyNumberFormat="1" applyFont="1" applyFill="1" applyBorder="1" applyAlignment="1">
      <alignment horizontal="center" vertical="center" wrapText="1"/>
    </xf>
    <xf numFmtId="0" fontId="7" fillId="6" borderId="1" xfId="50" applyFont="1" applyFill="1" applyBorder="1" applyAlignment="1">
      <alignment horizontal="center" vertical="center" wrapText="1"/>
    </xf>
    <xf numFmtId="0" fontId="4" fillId="6" borderId="2" xfId="50" applyFont="1" applyFill="1" applyBorder="1" applyAlignment="1">
      <alignment horizontal="center" vertical="center" wrapText="1"/>
    </xf>
    <xf numFmtId="0" fontId="4" fillId="6" borderId="3" xfId="50" applyFont="1" applyFill="1" applyBorder="1" applyAlignment="1">
      <alignment horizontal="center" vertical="center" wrapText="1"/>
    </xf>
    <xf numFmtId="0" fontId="4" fillId="6" borderId="4" xfId="50" applyFont="1" applyFill="1" applyBorder="1" applyAlignment="1">
      <alignment horizontal="center" vertical="center" wrapText="1"/>
    </xf>
    <xf numFmtId="0" fontId="7" fillId="6" borderId="3" xfId="50" applyFont="1" applyFill="1" applyBorder="1" applyAlignment="1">
      <alignment horizontal="center" vertical="center" wrapText="1"/>
    </xf>
    <xf numFmtId="0" fontId="12" fillId="5" borderId="1" xfId="50" applyFont="1" applyFill="1" applyBorder="1" applyAlignment="1">
      <alignment horizontal="center" vertical="center" wrapText="1"/>
    </xf>
    <xf numFmtId="0" fontId="13" fillId="5" borderId="1" xfId="50" applyFont="1" applyFill="1" applyBorder="1" applyAlignment="1">
      <alignment horizontal="center" vertical="center" wrapText="1"/>
    </xf>
    <xf numFmtId="0" fontId="4" fillId="5" borderId="11" xfId="50" applyFont="1" applyFill="1" applyBorder="1" applyAlignment="1">
      <alignment horizontal="center" vertical="center" wrapText="1"/>
    </xf>
    <xf numFmtId="0" fontId="4" fillId="5" borderId="7" xfId="50" applyFont="1" applyFill="1" applyBorder="1" applyAlignment="1">
      <alignment horizontal="center" vertical="center" wrapText="1"/>
    </xf>
    <xf numFmtId="0" fontId="4" fillId="5" borderId="12" xfId="50" applyFont="1" applyFill="1" applyBorder="1" applyAlignment="1">
      <alignment horizontal="center" vertical="center" wrapText="1"/>
    </xf>
    <xf numFmtId="0" fontId="14" fillId="0" borderId="0" xfId="50" applyFont="1" applyAlignment="1">
      <alignment horizontal="center" vertical="center" wrapText="1"/>
    </xf>
    <xf numFmtId="0" fontId="14" fillId="0" borderId="0" xfId="50" applyFont="1" applyAlignment="1">
      <alignment horizontal="center" vertical="center"/>
    </xf>
    <xf numFmtId="0" fontId="12" fillId="5" borderId="11" xfId="50" applyFont="1" applyFill="1" applyBorder="1" applyAlignment="1">
      <alignment horizontal="center" vertical="center" wrapText="1"/>
    </xf>
    <xf numFmtId="0" fontId="12" fillId="5" borderId="7" xfId="50" applyFont="1" applyFill="1" applyBorder="1" applyAlignment="1">
      <alignment horizontal="center" vertical="center" wrapText="1"/>
    </xf>
    <xf numFmtId="0" fontId="12" fillId="5" borderId="12" xfId="50" applyFont="1" applyFill="1" applyBorder="1" applyAlignment="1">
      <alignment horizontal="center" vertical="center" wrapText="1"/>
    </xf>
    <xf numFmtId="0" fontId="7" fillId="0" borderId="1" xfId="50" applyFont="1" applyBorder="1" applyAlignment="1">
      <alignment horizontal="center" vertical="center" wrapText="1"/>
    </xf>
    <xf numFmtId="0" fontId="4" fillId="0" borderId="1" xfId="50" applyFont="1" applyBorder="1" applyAlignment="1">
      <alignment horizontal="center" vertical="center" wrapText="1"/>
    </xf>
    <xf numFmtId="0" fontId="4" fillId="5" borderId="0" xfId="50" applyFont="1" applyFill="1" applyAlignment="1">
      <alignment horizontal="center" vertical="center" wrapText="1"/>
    </xf>
    <xf numFmtId="0" fontId="2" fillId="6" borderId="1" xfId="50" applyFont="1" applyFill="1" applyBorder="1" applyAlignment="1">
      <alignment horizontal="center" vertical="center" wrapText="1"/>
    </xf>
    <xf numFmtId="0" fontId="5" fillId="6" borderId="2" xfId="50" applyFont="1" applyFill="1" applyBorder="1" applyAlignment="1">
      <alignment horizontal="center" vertical="center" wrapText="1"/>
    </xf>
    <xf numFmtId="0" fontId="5" fillId="6" borderId="3" xfId="50" applyFont="1" applyFill="1" applyBorder="1" applyAlignment="1">
      <alignment horizontal="center" vertical="center" wrapText="1"/>
    </xf>
    <xf numFmtId="0" fontId="5" fillId="6" borderId="4" xfId="50" applyFont="1" applyFill="1" applyBorder="1" applyAlignment="1">
      <alignment horizontal="center" vertical="center" wrapText="1"/>
    </xf>
    <xf numFmtId="0" fontId="2" fillId="5" borderId="1" xfId="50" applyFont="1" applyFill="1" applyBorder="1" applyAlignment="1">
      <alignment horizontal="center" vertical="center" wrapText="1"/>
    </xf>
    <xf numFmtId="0" fontId="5" fillId="5" borderId="2" xfId="50" applyFont="1" applyFill="1" applyBorder="1" applyAlignment="1">
      <alignment horizontal="center" vertical="center" wrapText="1"/>
    </xf>
    <xf numFmtId="0" fontId="5" fillId="5" borderId="3" xfId="50" applyFont="1" applyFill="1" applyBorder="1" applyAlignment="1">
      <alignment horizontal="center" vertical="center" wrapText="1"/>
    </xf>
    <xf numFmtId="0" fontId="5" fillId="5" borderId="4" xfId="50" applyFont="1" applyFill="1" applyBorder="1" applyAlignment="1">
      <alignment horizontal="center" vertical="center" wrapText="1"/>
    </xf>
    <xf numFmtId="0" fontId="14" fillId="0" borderId="0" xfId="50" applyFont="1" applyAlignment="1">
      <alignment horizontal="center" vertical="top" wrapText="1"/>
    </xf>
    <xf numFmtId="0" fontId="5" fillId="0" borderId="0" xfId="50" applyFont="1" applyAlignment="1">
      <alignment horizontal="center" vertical="center"/>
    </xf>
    <xf numFmtId="0" fontId="7" fillId="6" borderId="4" xfId="50" applyFont="1" applyFill="1" applyBorder="1" applyAlignment="1">
      <alignment horizontal="center" vertical="center" wrapText="1"/>
    </xf>
    <xf numFmtId="9" fontId="4" fillId="0" borderId="1" xfId="50" applyNumberFormat="1" applyFont="1" applyBorder="1" applyAlignment="1">
      <alignment horizontal="center" vertical="center" wrapText="1"/>
    </xf>
    <xf numFmtId="0" fontId="7" fillId="6" borderId="2" xfId="50" applyFont="1" applyFill="1" applyBorder="1" applyAlignment="1">
      <alignment horizontal="center" vertical="center" wrapText="1"/>
    </xf>
    <xf numFmtId="0" fontId="12" fillId="0" borderId="1" xfId="50" applyFont="1" applyBorder="1" applyAlignment="1">
      <alignment horizontal="center" vertical="center" wrapText="1"/>
    </xf>
    <xf numFmtId="0" fontId="4" fillId="0" borderId="0" xfId="50" applyFont="1" applyAlignment="1">
      <alignment horizontal="center" vertical="center" wrapText="1"/>
    </xf>
    <xf numFmtId="0" fontId="3" fillId="2" borderId="2" xfId="50" applyFont="1" applyFill="1" applyBorder="1" applyAlignment="1">
      <alignment horizontal="center" vertical="center" wrapText="1"/>
    </xf>
    <xf numFmtId="0" fontId="3" fillId="2" borderId="4" xfId="50" applyFont="1" applyFill="1" applyBorder="1" applyAlignment="1">
      <alignment horizontal="center" vertical="center" wrapText="1"/>
    </xf>
    <xf numFmtId="0" fontId="12" fillId="6" borderId="2" xfId="50" applyFont="1" applyFill="1" applyBorder="1" applyAlignment="1">
      <alignment horizontal="center" vertical="center" wrapText="1"/>
    </xf>
    <xf numFmtId="0" fontId="12" fillId="6" borderId="4" xfId="50" applyFont="1" applyFill="1" applyBorder="1" applyAlignment="1">
      <alignment horizontal="center" vertical="center" wrapText="1"/>
    </xf>
    <xf numFmtId="9" fontId="12" fillId="0" borderId="1" xfId="50" applyNumberFormat="1" applyFont="1" applyBorder="1" applyAlignment="1">
      <alignment horizontal="center" vertical="center" wrapText="1"/>
    </xf>
    <xf numFmtId="0" fontId="15" fillId="2" borderId="13" xfId="50" applyFont="1" applyFill="1" applyBorder="1" applyAlignment="1">
      <alignment horizontal="center" vertical="center" wrapText="1"/>
    </xf>
    <xf numFmtId="0" fontId="15" fillId="2" borderId="0" xfId="50" applyFont="1" applyFill="1" applyAlignment="1">
      <alignment horizontal="center" vertical="center" wrapText="1"/>
    </xf>
    <xf numFmtId="180" fontId="16" fillId="5" borderId="1" xfId="50" applyNumberFormat="1" applyFont="1" applyFill="1" applyBorder="1" applyAlignment="1">
      <alignment horizontal="center" vertical="center" wrapText="1"/>
    </xf>
    <xf numFmtId="0" fontId="17" fillId="0" borderId="1" xfId="50" applyFont="1" applyBorder="1" applyAlignment="1">
      <alignment horizontal="center" vertical="center" wrapText="1"/>
    </xf>
    <xf numFmtId="0" fontId="18" fillId="0" borderId="1" xfId="50" applyFont="1" applyBorder="1" applyAlignment="1">
      <alignment horizontal="center" vertical="center" wrapText="1"/>
    </xf>
    <xf numFmtId="0" fontId="19" fillId="0" borderId="1" xfId="50" applyFont="1" applyBorder="1" applyAlignment="1">
      <alignment horizontal="center" vertical="center"/>
    </xf>
    <xf numFmtId="0" fontId="19" fillId="0" borderId="1" xfId="5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3"/>
  <sheetViews>
    <sheetView zoomScale="102" zoomScaleNormal="102" topLeftCell="A91" workbookViewId="0">
      <pane xSplit="1" topLeftCell="B1" activePane="topRight" state="frozen"/>
      <selection/>
      <selection pane="topRight" activeCell="A1" sqref="A1"/>
    </sheetView>
  </sheetViews>
  <sheetFormatPr defaultColWidth="9.12962962962963" defaultRowHeight="15"/>
  <cols>
    <col min="1" max="1" width="31.3796296296296" style="7" customWidth="1"/>
    <col min="2" max="9" width="23.6296296296296" style="7" customWidth="1"/>
    <col min="10" max="256" width="9.12962962962963" style="7"/>
    <col min="257" max="257" width="31.3796296296296" style="7" customWidth="1"/>
    <col min="258" max="265" width="23.6296296296296" style="7" customWidth="1"/>
    <col min="266" max="512" width="9.12962962962963" style="7"/>
    <col min="513" max="513" width="31.3796296296296" style="7" customWidth="1"/>
    <col min="514" max="521" width="23.6296296296296" style="7" customWidth="1"/>
    <col min="522" max="768" width="9.12962962962963" style="7"/>
    <col min="769" max="769" width="31.3796296296296" style="7" customWidth="1"/>
    <col min="770" max="777" width="23.6296296296296" style="7" customWidth="1"/>
    <col min="778" max="1024" width="9.12962962962963" style="7"/>
    <col min="1025" max="1025" width="31.3796296296296" style="7" customWidth="1"/>
    <col min="1026" max="1033" width="23.6296296296296" style="7" customWidth="1"/>
    <col min="1034" max="1280" width="9.12962962962963" style="7"/>
    <col min="1281" max="1281" width="31.3796296296296" style="7" customWidth="1"/>
    <col min="1282" max="1289" width="23.6296296296296" style="7" customWidth="1"/>
    <col min="1290" max="1536" width="9.12962962962963" style="7"/>
    <col min="1537" max="1537" width="31.3796296296296" style="7" customWidth="1"/>
    <col min="1538" max="1545" width="23.6296296296296" style="7" customWidth="1"/>
    <col min="1546" max="1792" width="9.12962962962963" style="7"/>
    <col min="1793" max="1793" width="31.3796296296296" style="7" customWidth="1"/>
    <col min="1794" max="1801" width="23.6296296296296" style="7" customWidth="1"/>
    <col min="1802" max="2048" width="9.12962962962963" style="7"/>
    <col min="2049" max="2049" width="31.3796296296296" style="7" customWidth="1"/>
    <col min="2050" max="2057" width="23.6296296296296" style="7" customWidth="1"/>
    <col min="2058" max="2304" width="9.12962962962963" style="7"/>
    <col min="2305" max="2305" width="31.3796296296296" style="7" customWidth="1"/>
    <col min="2306" max="2313" width="23.6296296296296" style="7" customWidth="1"/>
    <col min="2314" max="2560" width="9.12962962962963" style="7"/>
    <col min="2561" max="2561" width="31.3796296296296" style="7" customWidth="1"/>
    <col min="2562" max="2569" width="23.6296296296296" style="7" customWidth="1"/>
    <col min="2570" max="2816" width="9.12962962962963" style="7"/>
    <col min="2817" max="2817" width="31.3796296296296" style="7" customWidth="1"/>
    <col min="2818" max="2825" width="23.6296296296296" style="7" customWidth="1"/>
    <col min="2826" max="3072" width="9.12962962962963" style="7"/>
    <col min="3073" max="3073" width="31.3796296296296" style="7" customWidth="1"/>
    <col min="3074" max="3081" width="23.6296296296296" style="7" customWidth="1"/>
    <col min="3082" max="3328" width="9.12962962962963" style="7"/>
    <col min="3329" max="3329" width="31.3796296296296" style="7" customWidth="1"/>
    <col min="3330" max="3337" width="23.6296296296296" style="7" customWidth="1"/>
    <col min="3338" max="3584" width="9.12962962962963" style="7"/>
    <col min="3585" max="3585" width="31.3796296296296" style="7" customWidth="1"/>
    <col min="3586" max="3593" width="23.6296296296296" style="7" customWidth="1"/>
    <col min="3594" max="3840" width="9.12962962962963" style="7"/>
    <col min="3841" max="3841" width="31.3796296296296" style="7" customWidth="1"/>
    <col min="3842" max="3849" width="23.6296296296296" style="7" customWidth="1"/>
    <col min="3850" max="4096" width="9.12962962962963" style="7"/>
    <col min="4097" max="4097" width="31.3796296296296" style="7" customWidth="1"/>
    <col min="4098" max="4105" width="23.6296296296296" style="7" customWidth="1"/>
    <col min="4106" max="4352" width="9.12962962962963" style="7"/>
    <col min="4353" max="4353" width="31.3796296296296" style="7" customWidth="1"/>
    <col min="4354" max="4361" width="23.6296296296296" style="7" customWidth="1"/>
    <col min="4362" max="4608" width="9.12962962962963" style="7"/>
    <col min="4609" max="4609" width="31.3796296296296" style="7" customWidth="1"/>
    <col min="4610" max="4617" width="23.6296296296296" style="7" customWidth="1"/>
    <col min="4618" max="4864" width="9.12962962962963" style="7"/>
    <col min="4865" max="4865" width="31.3796296296296" style="7" customWidth="1"/>
    <col min="4866" max="4873" width="23.6296296296296" style="7" customWidth="1"/>
    <col min="4874" max="5120" width="9.12962962962963" style="7"/>
    <col min="5121" max="5121" width="31.3796296296296" style="7" customWidth="1"/>
    <col min="5122" max="5129" width="23.6296296296296" style="7" customWidth="1"/>
    <col min="5130" max="5376" width="9.12962962962963" style="7"/>
    <col min="5377" max="5377" width="31.3796296296296" style="7" customWidth="1"/>
    <col min="5378" max="5385" width="23.6296296296296" style="7" customWidth="1"/>
    <col min="5386" max="5632" width="9.12962962962963" style="7"/>
    <col min="5633" max="5633" width="31.3796296296296" style="7" customWidth="1"/>
    <col min="5634" max="5641" width="23.6296296296296" style="7" customWidth="1"/>
    <col min="5642" max="5888" width="9.12962962962963" style="7"/>
    <col min="5889" max="5889" width="31.3796296296296" style="7" customWidth="1"/>
    <col min="5890" max="5897" width="23.6296296296296" style="7" customWidth="1"/>
    <col min="5898" max="6144" width="9.12962962962963" style="7"/>
    <col min="6145" max="6145" width="31.3796296296296" style="7" customWidth="1"/>
    <col min="6146" max="6153" width="23.6296296296296" style="7" customWidth="1"/>
    <col min="6154" max="6400" width="9.12962962962963" style="7"/>
    <col min="6401" max="6401" width="31.3796296296296" style="7" customWidth="1"/>
    <col min="6402" max="6409" width="23.6296296296296" style="7" customWidth="1"/>
    <col min="6410" max="6656" width="9.12962962962963" style="7"/>
    <col min="6657" max="6657" width="31.3796296296296" style="7" customWidth="1"/>
    <col min="6658" max="6665" width="23.6296296296296" style="7" customWidth="1"/>
    <col min="6666" max="6912" width="9.12962962962963" style="7"/>
    <col min="6913" max="6913" width="31.3796296296296" style="7" customWidth="1"/>
    <col min="6914" max="6921" width="23.6296296296296" style="7" customWidth="1"/>
    <col min="6922" max="7168" width="9.12962962962963" style="7"/>
    <col min="7169" max="7169" width="31.3796296296296" style="7" customWidth="1"/>
    <col min="7170" max="7177" width="23.6296296296296" style="7" customWidth="1"/>
    <col min="7178" max="7424" width="9.12962962962963" style="7"/>
    <col min="7425" max="7425" width="31.3796296296296" style="7" customWidth="1"/>
    <col min="7426" max="7433" width="23.6296296296296" style="7" customWidth="1"/>
    <col min="7434" max="7680" width="9.12962962962963" style="7"/>
    <col min="7681" max="7681" width="31.3796296296296" style="7" customWidth="1"/>
    <col min="7682" max="7689" width="23.6296296296296" style="7" customWidth="1"/>
    <col min="7690" max="7936" width="9.12962962962963" style="7"/>
    <col min="7937" max="7937" width="31.3796296296296" style="7" customWidth="1"/>
    <col min="7938" max="7945" width="23.6296296296296" style="7" customWidth="1"/>
    <col min="7946" max="8192" width="9.12962962962963" style="7"/>
    <col min="8193" max="8193" width="31.3796296296296" style="7" customWidth="1"/>
    <col min="8194" max="8201" width="23.6296296296296" style="7" customWidth="1"/>
    <col min="8202" max="8448" width="9.12962962962963" style="7"/>
    <col min="8449" max="8449" width="31.3796296296296" style="7" customWidth="1"/>
    <col min="8450" max="8457" width="23.6296296296296" style="7" customWidth="1"/>
    <col min="8458" max="8704" width="9.12962962962963" style="7"/>
    <col min="8705" max="8705" width="31.3796296296296" style="7" customWidth="1"/>
    <col min="8706" max="8713" width="23.6296296296296" style="7" customWidth="1"/>
    <col min="8714" max="8960" width="9.12962962962963" style="7"/>
    <col min="8961" max="8961" width="31.3796296296296" style="7" customWidth="1"/>
    <col min="8962" max="8969" width="23.6296296296296" style="7" customWidth="1"/>
    <col min="8970" max="9216" width="9.12962962962963" style="7"/>
    <col min="9217" max="9217" width="31.3796296296296" style="7" customWidth="1"/>
    <col min="9218" max="9225" width="23.6296296296296" style="7" customWidth="1"/>
    <col min="9226" max="9472" width="9.12962962962963" style="7"/>
    <col min="9473" max="9473" width="31.3796296296296" style="7" customWidth="1"/>
    <col min="9474" max="9481" width="23.6296296296296" style="7" customWidth="1"/>
    <col min="9482" max="9728" width="9.12962962962963" style="7"/>
    <col min="9729" max="9729" width="31.3796296296296" style="7" customWidth="1"/>
    <col min="9730" max="9737" width="23.6296296296296" style="7" customWidth="1"/>
    <col min="9738" max="9984" width="9.12962962962963" style="7"/>
    <col min="9985" max="9985" width="31.3796296296296" style="7" customWidth="1"/>
    <col min="9986" max="9993" width="23.6296296296296" style="7" customWidth="1"/>
    <col min="9994" max="10240" width="9.12962962962963" style="7"/>
    <col min="10241" max="10241" width="31.3796296296296" style="7" customWidth="1"/>
    <col min="10242" max="10249" width="23.6296296296296" style="7" customWidth="1"/>
    <col min="10250" max="10496" width="9.12962962962963" style="7"/>
    <col min="10497" max="10497" width="31.3796296296296" style="7" customWidth="1"/>
    <col min="10498" max="10505" width="23.6296296296296" style="7" customWidth="1"/>
    <col min="10506" max="10752" width="9.12962962962963" style="7"/>
    <col min="10753" max="10753" width="31.3796296296296" style="7" customWidth="1"/>
    <col min="10754" max="10761" width="23.6296296296296" style="7" customWidth="1"/>
    <col min="10762" max="11008" width="9.12962962962963" style="7"/>
    <col min="11009" max="11009" width="31.3796296296296" style="7" customWidth="1"/>
    <col min="11010" max="11017" width="23.6296296296296" style="7" customWidth="1"/>
    <col min="11018" max="11264" width="9.12962962962963" style="7"/>
    <col min="11265" max="11265" width="31.3796296296296" style="7" customWidth="1"/>
    <col min="11266" max="11273" width="23.6296296296296" style="7" customWidth="1"/>
    <col min="11274" max="11520" width="9.12962962962963" style="7"/>
    <col min="11521" max="11521" width="31.3796296296296" style="7" customWidth="1"/>
    <col min="11522" max="11529" width="23.6296296296296" style="7" customWidth="1"/>
    <col min="11530" max="11776" width="9.12962962962963" style="7"/>
    <col min="11777" max="11777" width="31.3796296296296" style="7" customWidth="1"/>
    <col min="11778" max="11785" width="23.6296296296296" style="7" customWidth="1"/>
    <col min="11786" max="12032" width="9.12962962962963" style="7"/>
    <col min="12033" max="12033" width="31.3796296296296" style="7" customWidth="1"/>
    <col min="12034" max="12041" width="23.6296296296296" style="7" customWidth="1"/>
    <col min="12042" max="12288" width="9.12962962962963" style="7"/>
    <col min="12289" max="12289" width="31.3796296296296" style="7" customWidth="1"/>
    <col min="12290" max="12297" width="23.6296296296296" style="7" customWidth="1"/>
    <col min="12298" max="12544" width="9.12962962962963" style="7"/>
    <col min="12545" max="12545" width="31.3796296296296" style="7" customWidth="1"/>
    <col min="12546" max="12553" width="23.6296296296296" style="7" customWidth="1"/>
    <col min="12554" max="12800" width="9.12962962962963" style="7"/>
    <col min="12801" max="12801" width="31.3796296296296" style="7" customWidth="1"/>
    <col min="12802" max="12809" width="23.6296296296296" style="7" customWidth="1"/>
    <col min="12810" max="13056" width="9.12962962962963" style="7"/>
    <col min="13057" max="13057" width="31.3796296296296" style="7" customWidth="1"/>
    <col min="13058" max="13065" width="23.6296296296296" style="7" customWidth="1"/>
    <col min="13066" max="13312" width="9.12962962962963" style="7"/>
    <col min="13313" max="13313" width="31.3796296296296" style="7" customWidth="1"/>
    <col min="13314" max="13321" width="23.6296296296296" style="7" customWidth="1"/>
    <col min="13322" max="13568" width="9.12962962962963" style="7"/>
    <col min="13569" max="13569" width="31.3796296296296" style="7" customWidth="1"/>
    <col min="13570" max="13577" width="23.6296296296296" style="7" customWidth="1"/>
    <col min="13578" max="13824" width="9.12962962962963" style="7"/>
    <col min="13825" max="13825" width="31.3796296296296" style="7" customWidth="1"/>
    <col min="13826" max="13833" width="23.6296296296296" style="7" customWidth="1"/>
    <col min="13834" max="14080" width="9.12962962962963" style="7"/>
    <col min="14081" max="14081" width="31.3796296296296" style="7" customWidth="1"/>
    <col min="14082" max="14089" width="23.6296296296296" style="7" customWidth="1"/>
    <col min="14090" max="14336" width="9.12962962962963" style="7"/>
    <col min="14337" max="14337" width="31.3796296296296" style="7" customWidth="1"/>
    <col min="14338" max="14345" width="23.6296296296296" style="7" customWidth="1"/>
    <col min="14346" max="14592" width="9.12962962962963" style="7"/>
    <col min="14593" max="14593" width="31.3796296296296" style="7" customWidth="1"/>
    <col min="14594" max="14601" width="23.6296296296296" style="7" customWidth="1"/>
    <col min="14602" max="14848" width="9.12962962962963" style="7"/>
    <col min="14849" max="14849" width="31.3796296296296" style="7" customWidth="1"/>
    <col min="14850" max="14857" width="23.6296296296296" style="7" customWidth="1"/>
    <col min="14858" max="15104" width="9.12962962962963" style="7"/>
    <col min="15105" max="15105" width="31.3796296296296" style="7" customWidth="1"/>
    <col min="15106" max="15113" width="23.6296296296296" style="7" customWidth="1"/>
    <col min="15114" max="15360" width="9.12962962962963" style="7"/>
    <col min="15361" max="15361" width="31.3796296296296" style="7" customWidth="1"/>
    <col min="15362" max="15369" width="23.6296296296296" style="7" customWidth="1"/>
    <col min="15370" max="15616" width="9.12962962962963" style="7"/>
    <col min="15617" max="15617" width="31.3796296296296" style="7" customWidth="1"/>
    <col min="15618" max="15625" width="23.6296296296296" style="7" customWidth="1"/>
    <col min="15626" max="15872" width="9.12962962962963" style="7"/>
    <col min="15873" max="15873" width="31.3796296296296" style="7" customWidth="1"/>
    <col min="15874" max="15881" width="23.6296296296296" style="7" customWidth="1"/>
    <col min="15882" max="16128" width="9.12962962962963" style="7"/>
    <col min="16129" max="16129" width="31.3796296296296" style="7" customWidth="1"/>
    <col min="16130" max="16137" width="23.6296296296296" style="7" customWidth="1"/>
    <col min="16138" max="16384" width="9.12962962962963" style="7"/>
  </cols>
  <sheetData>
    <row r="1" ht="48.6" customHeight="1" spans="1:9">
      <c r="A1" s="3" t="s">
        <v>0</v>
      </c>
      <c r="B1" s="3" t="s">
        <v>1</v>
      </c>
      <c r="C1" s="3" t="s">
        <v>2</v>
      </c>
      <c r="D1" s="3" t="s">
        <v>3</v>
      </c>
      <c r="E1" s="3" t="s">
        <v>4</v>
      </c>
      <c r="F1" s="3" t="s">
        <v>5</v>
      </c>
      <c r="G1" s="3" t="s">
        <v>6</v>
      </c>
      <c r="H1" s="3" t="s">
        <v>7</v>
      </c>
      <c r="I1" s="3" t="s">
        <v>8</v>
      </c>
    </row>
    <row r="2" ht="45" spans="1:9">
      <c r="A2" s="55" t="s">
        <v>9</v>
      </c>
      <c r="B2" s="56" t="s">
        <v>10</v>
      </c>
      <c r="C2" s="56" t="s">
        <v>10</v>
      </c>
      <c r="D2" s="56" t="s">
        <v>10</v>
      </c>
      <c r="E2" s="56" t="s">
        <v>10</v>
      </c>
      <c r="F2" s="56" t="s">
        <v>11</v>
      </c>
      <c r="G2" s="56" t="s">
        <v>11</v>
      </c>
      <c r="H2" s="56" t="s">
        <v>11</v>
      </c>
      <c r="I2" s="56" t="s">
        <v>11</v>
      </c>
    </row>
    <row r="3" ht="15.6" spans="1:9">
      <c r="A3" s="55" t="s">
        <v>12</v>
      </c>
      <c r="B3" s="56" t="s">
        <v>13</v>
      </c>
      <c r="C3" s="56" t="s">
        <v>14</v>
      </c>
      <c r="D3" s="56" t="s">
        <v>15</v>
      </c>
      <c r="E3" s="56" t="s">
        <v>16</v>
      </c>
      <c r="F3" s="56" t="s">
        <v>14</v>
      </c>
      <c r="G3" s="56" t="s">
        <v>15</v>
      </c>
      <c r="H3" s="56" t="s">
        <v>16</v>
      </c>
      <c r="I3" s="56" t="s">
        <v>17</v>
      </c>
    </row>
    <row r="4" ht="15.6" spans="1:9">
      <c r="A4" s="55" t="s">
        <v>18</v>
      </c>
      <c r="B4" s="57">
        <v>1</v>
      </c>
      <c r="C4" s="57">
        <v>1</v>
      </c>
      <c r="D4" s="57">
        <v>1</v>
      </c>
      <c r="E4" s="57">
        <v>1</v>
      </c>
      <c r="F4" s="57">
        <v>1</v>
      </c>
      <c r="G4" s="57">
        <v>1</v>
      </c>
      <c r="H4" s="57">
        <v>1</v>
      </c>
      <c r="I4" s="57">
        <v>1</v>
      </c>
    </row>
    <row r="5" ht="15.6" spans="1:9">
      <c r="A5" s="55" t="s">
        <v>19</v>
      </c>
      <c r="B5" s="56" t="s">
        <v>20</v>
      </c>
      <c r="C5" s="56" t="s">
        <v>20</v>
      </c>
      <c r="D5" s="56" t="s">
        <v>20</v>
      </c>
      <c r="E5" s="56" t="s">
        <v>20</v>
      </c>
      <c r="F5" s="56" t="s">
        <v>20</v>
      </c>
      <c r="G5" s="56" t="s">
        <v>20</v>
      </c>
      <c r="H5" s="56" t="s">
        <v>20</v>
      </c>
      <c r="I5" s="56" t="s">
        <v>20</v>
      </c>
    </row>
    <row r="6" ht="45.75" customHeight="1" spans="1:9">
      <c r="A6" s="58" t="s">
        <v>21</v>
      </c>
      <c r="B6" s="59" t="s">
        <v>22</v>
      </c>
      <c r="C6" s="60"/>
      <c r="D6" s="60"/>
      <c r="E6" s="61"/>
      <c r="F6" s="59" t="s">
        <v>23</v>
      </c>
      <c r="G6" s="62"/>
      <c r="H6" s="62"/>
      <c r="I6" s="86"/>
    </row>
    <row r="7" ht="60" spans="1:9">
      <c r="A7" s="55" t="s">
        <v>24</v>
      </c>
      <c r="B7" s="63" t="s">
        <v>25</v>
      </c>
      <c r="C7" s="63" t="s">
        <v>25</v>
      </c>
      <c r="D7" s="63" t="s">
        <v>25</v>
      </c>
      <c r="E7" s="63" t="s">
        <v>25</v>
      </c>
      <c r="F7" s="56" t="s">
        <v>26</v>
      </c>
      <c r="G7" s="56" t="s">
        <v>26</v>
      </c>
      <c r="H7" s="56" t="s">
        <v>26</v>
      </c>
      <c r="I7" s="56" t="s">
        <v>26</v>
      </c>
    </row>
    <row r="8" ht="15.6" spans="1:9">
      <c r="A8" s="55" t="s">
        <v>27</v>
      </c>
      <c r="B8" s="56" t="s">
        <v>28</v>
      </c>
      <c r="C8" s="56" t="s">
        <v>28</v>
      </c>
      <c r="D8" s="56" t="s">
        <v>28</v>
      </c>
      <c r="E8" s="56" t="s">
        <v>28</v>
      </c>
      <c r="F8" s="56" t="s">
        <v>28</v>
      </c>
      <c r="G8" s="56" t="s">
        <v>28</v>
      </c>
      <c r="H8" s="56" t="s">
        <v>28</v>
      </c>
      <c r="I8" s="56" t="s">
        <v>28</v>
      </c>
    </row>
    <row r="9" ht="15.6" spans="1:9">
      <c r="A9" s="55" t="s">
        <v>29</v>
      </c>
      <c r="B9" s="56" t="s">
        <v>28</v>
      </c>
      <c r="C9" s="56" t="s">
        <v>28</v>
      </c>
      <c r="D9" s="56" t="s">
        <v>28</v>
      </c>
      <c r="E9" s="56" t="s">
        <v>28</v>
      </c>
      <c r="F9" s="56" t="s">
        <v>28</v>
      </c>
      <c r="G9" s="56" t="s">
        <v>28</v>
      </c>
      <c r="H9" s="56" t="s">
        <v>28</v>
      </c>
      <c r="I9" s="56" t="s">
        <v>28</v>
      </c>
    </row>
    <row r="10" ht="15.6" spans="1:9">
      <c r="A10" s="55" t="s">
        <v>30</v>
      </c>
      <c r="B10" s="56" t="s">
        <v>28</v>
      </c>
      <c r="C10" s="56" t="s">
        <v>28</v>
      </c>
      <c r="D10" s="56" t="s">
        <v>28</v>
      </c>
      <c r="E10" s="56" t="s">
        <v>28</v>
      </c>
      <c r="F10" s="56" t="s">
        <v>28</v>
      </c>
      <c r="G10" s="56" t="s">
        <v>28</v>
      </c>
      <c r="H10" s="56" t="s">
        <v>28</v>
      </c>
      <c r="I10" s="56" t="s">
        <v>28</v>
      </c>
    </row>
    <row r="11" ht="46.8" spans="1:9">
      <c r="A11" s="55" t="s">
        <v>31</v>
      </c>
      <c r="B11" s="56" t="s">
        <v>28</v>
      </c>
      <c r="C11" s="56" t="s">
        <v>28</v>
      </c>
      <c r="D11" s="56" t="s">
        <v>28</v>
      </c>
      <c r="E11" s="56" t="s">
        <v>28</v>
      </c>
      <c r="F11" s="56" t="s">
        <v>28</v>
      </c>
      <c r="G11" s="56" t="s">
        <v>28</v>
      </c>
      <c r="H11" s="56" t="s">
        <v>28</v>
      </c>
      <c r="I11" s="56" t="s">
        <v>28</v>
      </c>
    </row>
    <row r="12" ht="15.6" spans="1:9">
      <c r="A12" s="64" t="s">
        <v>32</v>
      </c>
      <c r="B12" s="56" t="s">
        <v>28</v>
      </c>
      <c r="C12" s="56" t="s">
        <v>28</v>
      </c>
      <c r="D12" s="56" t="s">
        <v>28</v>
      </c>
      <c r="E12" s="56" t="s">
        <v>28</v>
      </c>
      <c r="F12" s="56" t="s">
        <v>28</v>
      </c>
      <c r="G12" s="56" t="s">
        <v>28</v>
      </c>
      <c r="H12" s="56" t="s">
        <v>28</v>
      </c>
      <c r="I12" s="56" t="s">
        <v>28</v>
      </c>
    </row>
    <row r="13" ht="15.6" spans="1:9">
      <c r="A13" s="55" t="s">
        <v>33</v>
      </c>
      <c r="B13" s="56" t="s">
        <v>34</v>
      </c>
      <c r="C13" s="56" t="s">
        <v>35</v>
      </c>
      <c r="D13" s="56" t="s">
        <v>28</v>
      </c>
      <c r="E13" s="56" t="s">
        <v>28</v>
      </c>
      <c r="F13" s="56" t="s">
        <v>36</v>
      </c>
      <c r="G13" s="56" t="s">
        <v>37</v>
      </c>
      <c r="H13" s="56" t="s">
        <v>28</v>
      </c>
      <c r="I13" s="56" t="s">
        <v>28</v>
      </c>
    </row>
    <row r="14" ht="15.6" spans="1:9">
      <c r="A14" s="55" t="s">
        <v>38</v>
      </c>
      <c r="B14" s="56" t="s">
        <v>28</v>
      </c>
      <c r="C14" s="56" t="s">
        <v>28</v>
      </c>
      <c r="D14" s="56" t="s">
        <v>28</v>
      </c>
      <c r="E14" s="56" t="s">
        <v>28</v>
      </c>
      <c r="F14" s="56" t="s">
        <v>28</v>
      </c>
      <c r="G14" s="56" t="s">
        <v>28</v>
      </c>
      <c r="H14" s="56" t="s">
        <v>28</v>
      </c>
      <c r="I14" s="56" t="s">
        <v>28</v>
      </c>
    </row>
    <row r="15" ht="15.6" spans="1:9">
      <c r="A15" s="55" t="s">
        <v>39</v>
      </c>
      <c r="B15" s="56" t="s">
        <v>40</v>
      </c>
      <c r="C15" s="56" t="s">
        <v>40</v>
      </c>
      <c r="D15" s="56" t="s">
        <v>35</v>
      </c>
      <c r="E15" s="56" t="s">
        <v>35</v>
      </c>
      <c r="F15" s="56" t="s">
        <v>35</v>
      </c>
      <c r="G15" s="56" t="s">
        <v>35</v>
      </c>
      <c r="H15" s="56" t="s">
        <v>28</v>
      </c>
      <c r="I15" s="56" t="s">
        <v>28</v>
      </c>
    </row>
    <row r="16" ht="15.6" spans="1:9">
      <c r="A16" s="55" t="s">
        <v>41</v>
      </c>
      <c r="B16" s="56" t="s">
        <v>28</v>
      </c>
      <c r="C16" s="56" t="s">
        <v>28</v>
      </c>
      <c r="D16" s="56" t="s">
        <v>28</v>
      </c>
      <c r="E16" s="56" t="s">
        <v>28</v>
      </c>
      <c r="F16" s="56" t="s">
        <v>42</v>
      </c>
      <c r="G16" s="56" t="s">
        <v>42</v>
      </c>
      <c r="H16" s="56" t="s">
        <v>42</v>
      </c>
      <c r="I16" s="56" t="s">
        <v>42</v>
      </c>
    </row>
    <row r="17" ht="15.6" spans="1:9">
      <c r="A17" s="55" t="s">
        <v>43</v>
      </c>
      <c r="B17" s="65" t="s">
        <v>28</v>
      </c>
      <c r="C17" s="65" t="s">
        <v>28</v>
      </c>
      <c r="D17" s="65" t="s">
        <v>28</v>
      </c>
      <c r="E17" s="65" t="s">
        <v>28</v>
      </c>
      <c r="F17" s="65" t="s">
        <v>28</v>
      </c>
      <c r="G17" s="65" t="s">
        <v>28</v>
      </c>
      <c r="H17" s="65" t="s">
        <v>28</v>
      </c>
      <c r="I17" s="65" t="s">
        <v>28</v>
      </c>
    </row>
    <row r="18" spans="1:9">
      <c r="A18" s="56" t="s">
        <v>44</v>
      </c>
      <c r="B18" s="66"/>
      <c r="C18" s="66"/>
      <c r="D18" s="66"/>
      <c r="E18" s="66"/>
      <c r="F18" s="66"/>
      <c r="G18" s="66"/>
      <c r="H18" s="66"/>
      <c r="I18" s="66"/>
    </row>
    <row r="19" ht="30" spans="1:9">
      <c r="A19" s="56" t="s">
        <v>45</v>
      </c>
      <c r="B19" s="66"/>
      <c r="C19" s="66"/>
      <c r="D19" s="66"/>
      <c r="E19" s="66"/>
      <c r="F19" s="66"/>
      <c r="G19" s="66"/>
      <c r="H19" s="66"/>
      <c r="I19" s="66"/>
    </row>
    <row r="20" spans="1:9">
      <c r="A20" s="56" t="s">
        <v>46</v>
      </c>
      <c r="B20" s="66"/>
      <c r="C20" s="66"/>
      <c r="D20" s="66"/>
      <c r="E20" s="66"/>
      <c r="F20" s="66"/>
      <c r="G20" s="66"/>
      <c r="H20" s="66"/>
      <c r="I20" s="66"/>
    </row>
    <row r="21" spans="1:9">
      <c r="A21" s="56" t="s">
        <v>47</v>
      </c>
      <c r="B21" s="67"/>
      <c r="C21" s="67"/>
      <c r="D21" s="67"/>
      <c r="E21" s="67"/>
      <c r="F21" s="67"/>
      <c r="G21" s="67"/>
      <c r="H21" s="67"/>
      <c r="I21" s="67"/>
    </row>
    <row r="22" ht="15.6" spans="1:9">
      <c r="A22" s="55" t="s">
        <v>48</v>
      </c>
      <c r="B22" s="56" t="s">
        <v>28</v>
      </c>
      <c r="C22" s="56" t="s">
        <v>28</v>
      </c>
      <c r="D22" s="56" t="s">
        <v>28</v>
      </c>
      <c r="E22" s="56" t="s">
        <v>28</v>
      </c>
      <c r="F22" s="56" t="s">
        <v>28</v>
      </c>
      <c r="G22" s="56" t="s">
        <v>28</v>
      </c>
      <c r="H22" s="56" t="s">
        <v>28</v>
      </c>
      <c r="I22" s="56" t="s">
        <v>28</v>
      </c>
    </row>
    <row r="23" ht="15.6" spans="1:9">
      <c r="A23" s="55" t="s">
        <v>49</v>
      </c>
      <c r="B23" s="56" t="s">
        <v>40</v>
      </c>
      <c r="C23" s="56" t="s">
        <v>40</v>
      </c>
      <c r="D23" s="56" t="s">
        <v>50</v>
      </c>
      <c r="E23" s="56" t="s">
        <v>50</v>
      </c>
      <c r="F23" s="56" t="s">
        <v>50</v>
      </c>
      <c r="G23" s="56" t="s">
        <v>50</v>
      </c>
      <c r="H23" s="56" t="s">
        <v>50</v>
      </c>
      <c r="I23" s="56" t="s">
        <v>50</v>
      </c>
    </row>
    <row r="24" spans="1:9">
      <c r="A24" s="68"/>
      <c r="B24" s="69"/>
      <c r="C24" s="69"/>
      <c r="D24" s="69"/>
      <c r="E24" s="69"/>
      <c r="F24" s="69"/>
      <c r="G24" s="69"/>
      <c r="H24" s="69"/>
      <c r="I24" s="69"/>
    </row>
    <row r="25" ht="15.6" spans="1:9">
      <c r="A25" s="3" t="s">
        <v>51</v>
      </c>
      <c r="B25" s="3" t="s">
        <v>1</v>
      </c>
      <c r="C25" s="3" t="s">
        <v>2</v>
      </c>
      <c r="D25" s="3" t="s">
        <v>3</v>
      </c>
      <c r="E25" s="3" t="s">
        <v>4</v>
      </c>
      <c r="F25" s="3" t="s">
        <v>5</v>
      </c>
      <c r="G25" s="3" t="s">
        <v>6</v>
      </c>
      <c r="H25" s="3" t="s">
        <v>7</v>
      </c>
      <c r="I25" s="3" t="s">
        <v>8</v>
      </c>
    </row>
    <row r="26" ht="15.6" spans="1:9">
      <c r="A26" s="55" t="s">
        <v>12</v>
      </c>
      <c r="B26" s="56" t="s">
        <v>13</v>
      </c>
      <c r="C26" s="56" t="s">
        <v>14</v>
      </c>
      <c r="D26" s="56" t="s">
        <v>15</v>
      </c>
      <c r="E26" s="56" t="s">
        <v>16</v>
      </c>
      <c r="F26" s="56" t="s">
        <v>14</v>
      </c>
      <c r="G26" s="56" t="s">
        <v>15</v>
      </c>
      <c r="H26" s="56" t="s">
        <v>16</v>
      </c>
      <c r="I26" s="56" t="s">
        <v>17</v>
      </c>
    </row>
    <row r="27" ht="15.6" spans="1:9">
      <c r="A27" s="55" t="s">
        <v>18</v>
      </c>
      <c r="B27" s="57">
        <v>1</v>
      </c>
      <c r="C27" s="57">
        <v>1</v>
      </c>
      <c r="D27" s="57">
        <v>1</v>
      </c>
      <c r="E27" s="57">
        <v>1</v>
      </c>
      <c r="F27" s="57">
        <v>1</v>
      </c>
      <c r="G27" s="57">
        <v>1</v>
      </c>
      <c r="H27" s="57">
        <v>1</v>
      </c>
      <c r="I27" s="57">
        <v>1</v>
      </c>
    </row>
    <row r="28" ht="15.6" spans="1:9">
      <c r="A28" s="55" t="s">
        <v>19</v>
      </c>
      <c r="B28" s="56" t="s">
        <v>20</v>
      </c>
      <c r="C28" s="56" t="s">
        <v>20</v>
      </c>
      <c r="D28" s="56" t="s">
        <v>20</v>
      </c>
      <c r="E28" s="56" t="s">
        <v>20</v>
      </c>
      <c r="F28" s="56" t="s">
        <v>20</v>
      </c>
      <c r="G28" s="56" t="s">
        <v>20</v>
      </c>
      <c r="H28" s="56" t="s">
        <v>20</v>
      </c>
      <c r="I28" s="56" t="s">
        <v>20</v>
      </c>
    </row>
    <row r="29" ht="50.1" customHeight="1" spans="1:9">
      <c r="A29" s="58" t="s">
        <v>21</v>
      </c>
      <c r="B29" s="59" t="s">
        <v>52</v>
      </c>
      <c r="C29" s="60"/>
      <c r="D29" s="60"/>
      <c r="E29" s="61"/>
      <c r="F29" s="59" t="s">
        <v>53</v>
      </c>
      <c r="G29" s="62"/>
      <c r="H29" s="62"/>
      <c r="I29" s="86"/>
    </row>
    <row r="30" ht="60" spans="1:9">
      <c r="A30" s="55" t="s">
        <v>24</v>
      </c>
      <c r="B30" s="63" t="s">
        <v>25</v>
      </c>
      <c r="C30" s="63" t="s">
        <v>25</v>
      </c>
      <c r="D30" s="63" t="s">
        <v>25</v>
      </c>
      <c r="E30" s="63" t="s">
        <v>25</v>
      </c>
      <c r="F30" s="63" t="s">
        <v>26</v>
      </c>
      <c r="G30" s="63" t="s">
        <v>26</v>
      </c>
      <c r="H30" s="63" t="s">
        <v>26</v>
      </c>
      <c r="I30" s="63" t="s">
        <v>26</v>
      </c>
    </row>
    <row r="31" ht="15.6" spans="1:9">
      <c r="A31" s="55" t="s">
        <v>27</v>
      </c>
      <c r="B31" s="63" t="s">
        <v>28</v>
      </c>
      <c r="C31" s="63" t="s">
        <v>28</v>
      </c>
      <c r="D31" s="63" t="s">
        <v>28</v>
      </c>
      <c r="E31" s="63" t="s">
        <v>28</v>
      </c>
      <c r="F31" s="63" t="s">
        <v>28</v>
      </c>
      <c r="G31" s="63" t="s">
        <v>28</v>
      </c>
      <c r="H31" s="63" t="s">
        <v>28</v>
      </c>
      <c r="I31" s="63" t="s">
        <v>28</v>
      </c>
    </row>
    <row r="32" ht="15.6" spans="1:9">
      <c r="A32" s="55" t="s">
        <v>29</v>
      </c>
      <c r="B32" s="63" t="s">
        <v>28</v>
      </c>
      <c r="C32" s="63" t="s">
        <v>28</v>
      </c>
      <c r="D32" s="63" t="s">
        <v>28</v>
      </c>
      <c r="E32" s="63" t="s">
        <v>28</v>
      </c>
      <c r="F32" s="63" t="s">
        <v>28</v>
      </c>
      <c r="G32" s="63" t="s">
        <v>28</v>
      </c>
      <c r="H32" s="63" t="s">
        <v>28</v>
      </c>
      <c r="I32" s="63" t="s">
        <v>28</v>
      </c>
    </row>
    <row r="33" ht="15.6" spans="1:9">
      <c r="A33" s="55" t="s">
        <v>30</v>
      </c>
      <c r="B33" s="63" t="s">
        <v>28</v>
      </c>
      <c r="C33" s="63" t="s">
        <v>28</v>
      </c>
      <c r="D33" s="63" t="s">
        <v>28</v>
      </c>
      <c r="E33" s="63" t="s">
        <v>28</v>
      </c>
      <c r="F33" s="63" t="s">
        <v>28</v>
      </c>
      <c r="G33" s="63" t="s">
        <v>28</v>
      </c>
      <c r="H33" s="63" t="s">
        <v>28</v>
      </c>
      <c r="I33" s="63" t="s">
        <v>28</v>
      </c>
    </row>
    <row r="34" ht="46.8" spans="1:9">
      <c r="A34" s="55" t="s">
        <v>31</v>
      </c>
      <c r="B34" s="63" t="s">
        <v>28</v>
      </c>
      <c r="C34" s="63" t="s">
        <v>28</v>
      </c>
      <c r="D34" s="63" t="s">
        <v>28</v>
      </c>
      <c r="E34" s="63" t="s">
        <v>28</v>
      </c>
      <c r="F34" s="63" t="s">
        <v>28</v>
      </c>
      <c r="G34" s="63" t="s">
        <v>28</v>
      </c>
      <c r="H34" s="63" t="s">
        <v>28</v>
      </c>
      <c r="I34" s="63" t="s">
        <v>28</v>
      </c>
    </row>
    <row r="35" ht="15.6" spans="1:9">
      <c r="A35" s="64" t="s">
        <v>32</v>
      </c>
      <c r="B35" s="63" t="s">
        <v>28</v>
      </c>
      <c r="C35" s="63" t="s">
        <v>28</v>
      </c>
      <c r="D35" s="63" t="s">
        <v>28</v>
      </c>
      <c r="E35" s="63" t="s">
        <v>28</v>
      </c>
      <c r="F35" s="63" t="s">
        <v>28</v>
      </c>
      <c r="G35" s="63" t="s">
        <v>28</v>
      </c>
      <c r="H35" s="63" t="s">
        <v>28</v>
      </c>
      <c r="I35" s="63" t="s">
        <v>28</v>
      </c>
    </row>
    <row r="36" ht="15.6" spans="1:9">
      <c r="A36" s="55" t="s">
        <v>33</v>
      </c>
      <c r="B36" s="63" t="s">
        <v>34</v>
      </c>
      <c r="C36" s="63" t="s">
        <v>35</v>
      </c>
      <c r="D36" s="63" t="s">
        <v>28</v>
      </c>
      <c r="E36" s="63" t="s">
        <v>28</v>
      </c>
      <c r="F36" s="63" t="s">
        <v>36</v>
      </c>
      <c r="G36" s="63" t="s">
        <v>37</v>
      </c>
      <c r="H36" s="63" t="s">
        <v>28</v>
      </c>
      <c r="I36" s="63" t="s">
        <v>28</v>
      </c>
    </row>
    <row r="37" ht="15.6" spans="1:9">
      <c r="A37" s="55" t="s">
        <v>38</v>
      </c>
      <c r="B37" s="63" t="s">
        <v>28</v>
      </c>
      <c r="C37" s="63" t="s">
        <v>28</v>
      </c>
      <c r="D37" s="63" t="s">
        <v>28</v>
      </c>
      <c r="E37" s="63" t="s">
        <v>28</v>
      </c>
      <c r="F37" s="63" t="s">
        <v>28</v>
      </c>
      <c r="G37" s="63" t="s">
        <v>28</v>
      </c>
      <c r="H37" s="63" t="s">
        <v>28</v>
      </c>
      <c r="I37" s="63" t="s">
        <v>28</v>
      </c>
    </row>
    <row r="38" ht="15.6" spans="1:9">
      <c r="A38" s="55" t="s">
        <v>39</v>
      </c>
      <c r="B38" s="63" t="s">
        <v>40</v>
      </c>
      <c r="C38" s="63" t="s">
        <v>40</v>
      </c>
      <c r="D38" s="63" t="s">
        <v>35</v>
      </c>
      <c r="E38" s="63" t="s">
        <v>35</v>
      </c>
      <c r="F38" s="63" t="s">
        <v>35</v>
      </c>
      <c r="G38" s="63" t="s">
        <v>35</v>
      </c>
      <c r="H38" s="63" t="s">
        <v>28</v>
      </c>
      <c r="I38" s="63" t="s">
        <v>28</v>
      </c>
    </row>
    <row r="39" ht="15.6" spans="1:9">
      <c r="A39" s="55" t="s">
        <v>41</v>
      </c>
      <c r="B39" s="63" t="s">
        <v>28</v>
      </c>
      <c r="C39" s="63" t="s">
        <v>28</v>
      </c>
      <c r="D39" s="63" t="s">
        <v>28</v>
      </c>
      <c r="E39" s="63" t="s">
        <v>28</v>
      </c>
      <c r="F39" s="63" t="s">
        <v>42</v>
      </c>
      <c r="G39" s="63" t="s">
        <v>42</v>
      </c>
      <c r="H39" s="63" t="s">
        <v>42</v>
      </c>
      <c r="I39" s="63" t="s">
        <v>42</v>
      </c>
    </row>
    <row r="40" ht="15.6" spans="1:9">
      <c r="A40" s="55" t="s">
        <v>43</v>
      </c>
      <c r="B40" s="70" t="s">
        <v>28</v>
      </c>
      <c r="C40" s="70" t="s">
        <v>28</v>
      </c>
      <c r="D40" s="70" t="s">
        <v>28</v>
      </c>
      <c r="E40" s="70" t="s">
        <v>28</v>
      </c>
      <c r="F40" s="70" t="s">
        <v>28</v>
      </c>
      <c r="G40" s="70" t="s">
        <v>28</v>
      </c>
      <c r="H40" s="70" t="s">
        <v>28</v>
      </c>
      <c r="I40" s="70" t="s">
        <v>28</v>
      </c>
    </row>
    <row r="41" spans="1:9">
      <c r="A41" s="56" t="s">
        <v>44</v>
      </c>
      <c r="B41" s="71"/>
      <c r="C41" s="71"/>
      <c r="D41" s="71"/>
      <c r="E41" s="71"/>
      <c r="F41" s="71"/>
      <c r="G41" s="71"/>
      <c r="H41" s="71"/>
      <c r="I41" s="71"/>
    </row>
    <row r="42" ht="30" spans="1:9">
      <c r="A42" s="56" t="s">
        <v>45</v>
      </c>
      <c r="B42" s="71"/>
      <c r="C42" s="71"/>
      <c r="D42" s="71"/>
      <c r="E42" s="71"/>
      <c r="F42" s="71"/>
      <c r="G42" s="71"/>
      <c r="H42" s="71"/>
      <c r="I42" s="71"/>
    </row>
    <row r="43" spans="1:9">
      <c r="A43" s="56" t="s">
        <v>46</v>
      </c>
      <c r="B43" s="71"/>
      <c r="C43" s="71"/>
      <c r="D43" s="71"/>
      <c r="E43" s="71"/>
      <c r="F43" s="71"/>
      <c r="G43" s="71"/>
      <c r="H43" s="71"/>
      <c r="I43" s="71"/>
    </row>
    <row r="44" spans="1:9">
      <c r="A44" s="56" t="s">
        <v>47</v>
      </c>
      <c r="B44" s="71"/>
      <c r="C44" s="71"/>
      <c r="D44" s="71"/>
      <c r="E44" s="71"/>
      <c r="F44" s="71"/>
      <c r="G44" s="71"/>
      <c r="H44" s="71"/>
      <c r="I44" s="71"/>
    </row>
    <row r="45" spans="1:9">
      <c r="A45" s="63" t="s">
        <v>54</v>
      </c>
      <c r="B45" s="72"/>
      <c r="C45" s="72"/>
      <c r="D45" s="72"/>
      <c r="E45" s="72"/>
      <c r="F45" s="72"/>
      <c r="G45" s="72"/>
      <c r="H45" s="72"/>
      <c r="I45" s="72"/>
    </row>
    <row r="46" ht="45" spans="1:9">
      <c r="A46" s="64" t="s">
        <v>55</v>
      </c>
      <c r="B46" s="63" t="s">
        <v>56</v>
      </c>
      <c r="C46" s="63" t="s">
        <v>56</v>
      </c>
      <c r="D46" s="63" t="s">
        <v>56</v>
      </c>
      <c r="E46" s="63" t="s">
        <v>56</v>
      </c>
      <c r="F46" s="63" t="s">
        <v>56</v>
      </c>
      <c r="G46" s="63" t="s">
        <v>56</v>
      </c>
      <c r="H46" s="63" t="s">
        <v>56</v>
      </c>
      <c r="I46" s="63" t="s">
        <v>56</v>
      </c>
    </row>
    <row r="47" ht="15.6" spans="1:9">
      <c r="A47" s="55" t="s">
        <v>48</v>
      </c>
      <c r="B47" s="56" t="s">
        <v>28</v>
      </c>
      <c r="C47" s="56" t="s">
        <v>28</v>
      </c>
      <c r="D47" s="56" t="s">
        <v>28</v>
      </c>
      <c r="E47" s="56" t="s">
        <v>28</v>
      </c>
      <c r="F47" s="56" t="s">
        <v>28</v>
      </c>
      <c r="G47" s="56" t="s">
        <v>28</v>
      </c>
      <c r="H47" s="56" t="s">
        <v>28</v>
      </c>
      <c r="I47" s="56" t="s">
        <v>28</v>
      </c>
    </row>
    <row r="48" ht="15.6" spans="1:9">
      <c r="A48" s="55" t="s">
        <v>49</v>
      </c>
      <c r="B48" s="56" t="s">
        <v>40</v>
      </c>
      <c r="C48" s="56" t="s">
        <v>40</v>
      </c>
      <c r="D48" s="56" t="s">
        <v>50</v>
      </c>
      <c r="E48" s="56" t="s">
        <v>50</v>
      </c>
      <c r="F48" s="56" t="s">
        <v>50</v>
      </c>
      <c r="G48" s="56" t="s">
        <v>50</v>
      </c>
      <c r="H48" s="56" t="s">
        <v>50</v>
      </c>
      <c r="I48" s="56" t="s">
        <v>50</v>
      </c>
    </row>
    <row r="50" ht="15.6" spans="1:9">
      <c r="A50" s="3" t="s">
        <v>57</v>
      </c>
      <c r="B50" s="3" t="s">
        <v>1</v>
      </c>
      <c r="C50" s="3" t="s">
        <v>2</v>
      </c>
      <c r="D50" s="3" t="s">
        <v>3</v>
      </c>
      <c r="E50" s="3" t="s">
        <v>4</v>
      </c>
      <c r="F50" s="3" t="s">
        <v>5</v>
      </c>
      <c r="G50" s="3" t="s">
        <v>6</v>
      </c>
      <c r="H50" s="3" t="s">
        <v>7</v>
      </c>
      <c r="I50" s="3" t="s">
        <v>8</v>
      </c>
    </row>
    <row r="51" ht="45" spans="1:9">
      <c r="A51" s="73" t="s">
        <v>9</v>
      </c>
      <c r="B51" s="74" t="s">
        <v>10</v>
      </c>
      <c r="C51" s="74" t="s">
        <v>10</v>
      </c>
      <c r="D51" s="74" t="s">
        <v>10</v>
      </c>
      <c r="E51" s="74" t="s">
        <v>10</v>
      </c>
      <c r="F51" s="74" t="s">
        <v>11</v>
      </c>
      <c r="G51" s="74" t="s">
        <v>11</v>
      </c>
      <c r="H51" s="74" t="s">
        <v>11</v>
      </c>
      <c r="I51" s="74" t="s">
        <v>11</v>
      </c>
    </row>
    <row r="52" ht="15.6" spans="1:9">
      <c r="A52" s="55" t="s">
        <v>12</v>
      </c>
      <c r="B52" s="56" t="s">
        <v>58</v>
      </c>
      <c r="C52" s="56" t="s">
        <v>58</v>
      </c>
      <c r="D52" s="56" t="s">
        <v>59</v>
      </c>
      <c r="E52" s="56" t="s">
        <v>59</v>
      </c>
      <c r="F52" s="56" t="s">
        <v>59</v>
      </c>
      <c r="G52" s="56" t="s">
        <v>60</v>
      </c>
      <c r="H52" s="56" t="s">
        <v>60</v>
      </c>
      <c r="I52" s="56" t="s">
        <v>61</v>
      </c>
    </row>
    <row r="53" ht="15.6" spans="1:9">
      <c r="A53" s="55" t="s">
        <v>18</v>
      </c>
      <c r="B53" s="57">
        <v>1</v>
      </c>
      <c r="C53" s="57">
        <v>1</v>
      </c>
      <c r="D53" s="57">
        <v>1</v>
      </c>
      <c r="E53" s="57">
        <v>1</v>
      </c>
      <c r="F53" s="57">
        <v>1</v>
      </c>
      <c r="G53" s="57">
        <v>1</v>
      </c>
      <c r="H53" s="57">
        <v>1</v>
      </c>
      <c r="I53" s="57">
        <v>1</v>
      </c>
    </row>
    <row r="54" ht="15.6" spans="1:9">
      <c r="A54" s="55" t="s">
        <v>19</v>
      </c>
      <c r="B54" s="56" t="s">
        <v>20</v>
      </c>
      <c r="C54" s="56" t="s">
        <v>20</v>
      </c>
      <c r="D54" s="56" t="s">
        <v>20</v>
      </c>
      <c r="E54" s="56" t="s">
        <v>20</v>
      </c>
      <c r="F54" s="56" t="s">
        <v>20</v>
      </c>
      <c r="G54" s="56" t="s">
        <v>20</v>
      </c>
      <c r="H54" s="56" t="s">
        <v>20</v>
      </c>
      <c r="I54" s="56" t="s">
        <v>20</v>
      </c>
    </row>
    <row r="55" ht="48" customHeight="1" spans="1:9">
      <c r="A55" s="58" t="s">
        <v>21</v>
      </c>
      <c r="B55" s="59" t="s">
        <v>62</v>
      </c>
      <c r="C55" s="60"/>
      <c r="D55" s="60"/>
      <c r="E55" s="61"/>
      <c r="F55" s="59" t="s">
        <v>63</v>
      </c>
      <c r="G55" s="60"/>
      <c r="H55" s="60"/>
      <c r="I55" s="61"/>
    </row>
    <row r="56" spans="1:9">
      <c r="A56" s="56" t="s">
        <v>64</v>
      </c>
      <c r="B56" s="56" t="s">
        <v>65</v>
      </c>
      <c r="C56" s="56" t="s">
        <v>65</v>
      </c>
      <c r="D56" s="56" t="s">
        <v>66</v>
      </c>
      <c r="E56" s="56" t="s">
        <v>66</v>
      </c>
      <c r="F56" s="56" t="s">
        <v>66</v>
      </c>
      <c r="G56" s="56" t="s">
        <v>67</v>
      </c>
      <c r="H56" s="56" t="s">
        <v>67</v>
      </c>
      <c r="I56" s="56" t="s">
        <v>68</v>
      </c>
    </row>
    <row r="57" spans="1:9">
      <c r="A57" s="75"/>
      <c r="B57" s="75"/>
      <c r="C57" s="75"/>
      <c r="D57" s="75"/>
      <c r="E57" s="75"/>
      <c r="F57" s="75"/>
      <c r="G57" s="75"/>
      <c r="H57" s="75"/>
      <c r="I57" s="75"/>
    </row>
    <row r="58" ht="31.2" spans="1:9">
      <c r="A58" s="3" t="s">
        <v>69</v>
      </c>
      <c r="B58" s="3" t="s">
        <v>1</v>
      </c>
      <c r="C58" s="3" t="s">
        <v>2</v>
      </c>
      <c r="D58" s="3" t="s">
        <v>3</v>
      </c>
      <c r="E58" s="3" t="s">
        <v>4</v>
      </c>
      <c r="F58" s="3" t="s">
        <v>5</v>
      </c>
      <c r="G58" s="3" t="s">
        <v>6</v>
      </c>
      <c r="H58" s="3" t="s">
        <v>7</v>
      </c>
      <c r="I58" s="3" t="s">
        <v>8</v>
      </c>
    </row>
    <row r="59" ht="45" customHeight="1" spans="1:9">
      <c r="A59" s="76" t="s">
        <v>21</v>
      </c>
      <c r="B59" s="77" t="s">
        <v>70</v>
      </c>
      <c r="C59" s="78"/>
      <c r="D59" s="78"/>
      <c r="E59" s="79"/>
      <c r="F59" s="77" t="s">
        <v>70</v>
      </c>
      <c r="G59" s="78"/>
      <c r="H59" s="78"/>
      <c r="I59" s="79"/>
    </row>
    <row r="60" ht="15.6" spans="1:9">
      <c r="A60" s="80" t="s">
        <v>71</v>
      </c>
      <c r="B60" s="81" t="s">
        <v>72</v>
      </c>
      <c r="C60" s="82"/>
      <c r="D60" s="82"/>
      <c r="E60" s="83"/>
      <c r="F60" s="81" t="s">
        <v>73</v>
      </c>
      <c r="G60" s="82"/>
      <c r="H60" s="82"/>
      <c r="I60" s="83"/>
    </row>
    <row r="61" ht="15.6" spans="1:9">
      <c r="A61" s="55"/>
      <c r="B61" s="56"/>
      <c r="C61" s="56"/>
      <c r="D61" s="56"/>
      <c r="E61" s="56"/>
      <c r="F61" s="75"/>
      <c r="G61" s="75"/>
      <c r="H61" s="75"/>
      <c r="I61" s="75"/>
    </row>
    <row r="62" ht="31.2" spans="1:9">
      <c r="A62" s="3" t="s">
        <v>74</v>
      </c>
      <c r="B62" s="3" t="s">
        <v>1</v>
      </c>
      <c r="C62" s="3" t="s">
        <v>2</v>
      </c>
      <c r="D62" s="3" t="s">
        <v>7</v>
      </c>
      <c r="E62" s="3" t="s">
        <v>8</v>
      </c>
      <c r="F62" s="84"/>
      <c r="G62" s="84"/>
      <c r="H62" s="84"/>
      <c r="I62" s="84"/>
    </row>
    <row r="63" ht="45" spans="1:9">
      <c r="A63" s="73" t="s">
        <v>9</v>
      </c>
      <c r="B63" s="74" t="s">
        <v>10</v>
      </c>
      <c r="C63" s="74" t="s">
        <v>10</v>
      </c>
      <c r="D63" s="74" t="s">
        <v>11</v>
      </c>
      <c r="E63" s="74" t="s">
        <v>11</v>
      </c>
      <c r="F63" s="84"/>
      <c r="G63" s="85"/>
      <c r="H63" s="84"/>
      <c r="I63" s="84"/>
    </row>
    <row r="64" ht="15.6" spans="1:9">
      <c r="A64" s="73" t="s">
        <v>75</v>
      </c>
      <c r="B64" s="74" t="s">
        <v>76</v>
      </c>
      <c r="C64" s="74" t="s">
        <v>77</v>
      </c>
      <c r="D64" s="74" t="s">
        <v>78</v>
      </c>
      <c r="E64" s="74" t="s">
        <v>79</v>
      </c>
      <c r="F64" s="84"/>
      <c r="G64" s="84"/>
      <c r="H64" s="84"/>
      <c r="I64" s="84"/>
    </row>
    <row r="65" ht="15.6" spans="1:9">
      <c r="A65" s="73" t="s">
        <v>18</v>
      </c>
      <c r="B65" s="87">
        <v>1</v>
      </c>
      <c r="C65" s="87">
        <v>1</v>
      </c>
      <c r="D65" s="87">
        <v>1</v>
      </c>
      <c r="E65" s="87">
        <v>1</v>
      </c>
      <c r="F65" s="84"/>
      <c r="G65" s="84"/>
      <c r="H65" s="84"/>
      <c r="I65" s="84"/>
    </row>
    <row r="66" ht="15.6" spans="1:9">
      <c r="A66" s="73" t="s">
        <v>19</v>
      </c>
      <c r="B66" s="74" t="s">
        <v>20</v>
      </c>
      <c r="C66" s="74" t="s">
        <v>20</v>
      </c>
      <c r="D66" s="74" t="s">
        <v>20</v>
      </c>
      <c r="E66" s="74" t="s">
        <v>20</v>
      </c>
      <c r="F66" s="84"/>
      <c r="G66" s="84"/>
      <c r="H66" s="84"/>
      <c r="I66" s="84"/>
    </row>
    <row r="67" ht="71.1" customHeight="1" spans="1:9">
      <c r="A67" s="88" t="s">
        <v>21</v>
      </c>
      <c r="B67" s="59" t="s">
        <v>80</v>
      </c>
      <c r="C67" s="61"/>
      <c r="D67" s="59" t="s">
        <v>81</v>
      </c>
      <c r="E67" s="86"/>
      <c r="F67" s="84"/>
      <c r="G67" s="84"/>
      <c r="H67" s="84"/>
      <c r="I67" s="84"/>
    </row>
    <row r="68" spans="1:9">
      <c r="A68" s="74" t="s">
        <v>82</v>
      </c>
      <c r="B68" s="74" t="s">
        <v>28</v>
      </c>
      <c r="C68" s="74" t="s">
        <v>28</v>
      </c>
      <c r="D68" s="56" t="s">
        <v>83</v>
      </c>
      <c r="E68" s="56" t="s">
        <v>83</v>
      </c>
      <c r="F68" s="84"/>
      <c r="G68" s="84"/>
      <c r="H68" s="84"/>
      <c r="I68" s="84"/>
    </row>
    <row r="69" spans="1:9">
      <c r="A69" s="74" t="s">
        <v>84</v>
      </c>
      <c r="B69" s="74" t="s">
        <v>28</v>
      </c>
      <c r="C69" s="74" t="s">
        <v>28</v>
      </c>
      <c r="D69" s="74" t="s">
        <v>28</v>
      </c>
      <c r="E69" s="74" t="s">
        <v>28</v>
      </c>
      <c r="F69" s="84"/>
      <c r="G69" s="84"/>
      <c r="H69" s="84"/>
      <c r="I69" s="84"/>
    </row>
    <row r="70" spans="1:9">
      <c r="A70" s="74" t="s">
        <v>85</v>
      </c>
      <c r="B70" s="74" t="s">
        <v>28</v>
      </c>
      <c r="C70" s="74" t="s">
        <v>86</v>
      </c>
      <c r="D70" s="74" t="s">
        <v>87</v>
      </c>
      <c r="E70" s="74" t="s">
        <v>88</v>
      </c>
      <c r="F70" s="84"/>
      <c r="G70" s="84"/>
      <c r="H70" s="84"/>
      <c r="I70" s="84"/>
    </row>
    <row r="71" spans="1:9">
      <c r="A71" s="74" t="s">
        <v>30</v>
      </c>
      <c r="B71" s="74" t="s">
        <v>28</v>
      </c>
      <c r="C71" s="74" t="s">
        <v>28</v>
      </c>
      <c r="D71" s="74" t="s">
        <v>28</v>
      </c>
      <c r="E71" s="74" t="s">
        <v>28</v>
      </c>
      <c r="F71" s="84"/>
      <c r="G71" s="84"/>
      <c r="H71" s="84"/>
      <c r="I71" s="84"/>
    </row>
    <row r="72" spans="1:9">
      <c r="A72" s="74" t="s">
        <v>89</v>
      </c>
      <c r="B72" s="74" t="s">
        <v>28</v>
      </c>
      <c r="C72" s="74" t="s">
        <v>28</v>
      </c>
      <c r="D72" s="74" t="s">
        <v>28</v>
      </c>
      <c r="E72" s="74" t="s">
        <v>28</v>
      </c>
      <c r="F72" s="84"/>
      <c r="G72" s="84"/>
      <c r="H72" s="84"/>
      <c r="I72" s="84"/>
    </row>
    <row r="73" spans="1:9">
      <c r="A73" s="74" t="s">
        <v>90</v>
      </c>
      <c r="B73" s="74" t="s">
        <v>28</v>
      </c>
      <c r="C73" s="74" t="s">
        <v>28</v>
      </c>
      <c r="D73" s="74" t="s">
        <v>28</v>
      </c>
      <c r="E73" s="74" t="s">
        <v>28</v>
      </c>
      <c r="F73" s="84"/>
      <c r="G73" s="84"/>
      <c r="H73" s="84"/>
      <c r="I73" s="84"/>
    </row>
    <row r="74" ht="30" spans="1:9">
      <c r="A74" s="74" t="s">
        <v>91</v>
      </c>
      <c r="B74" s="74" t="s">
        <v>92</v>
      </c>
      <c r="C74" s="74" t="s">
        <v>92</v>
      </c>
      <c r="D74" s="74" t="s">
        <v>93</v>
      </c>
      <c r="E74" s="74" t="s">
        <v>93</v>
      </c>
      <c r="F74" s="84"/>
      <c r="G74" s="84"/>
      <c r="H74" s="84"/>
      <c r="I74" s="84"/>
    </row>
    <row r="75" ht="30" spans="1:9">
      <c r="A75" s="74" t="s">
        <v>38</v>
      </c>
      <c r="B75" s="74" t="s">
        <v>94</v>
      </c>
      <c r="C75" s="89" t="s">
        <v>94</v>
      </c>
      <c r="D75" s="89" t="s">
        <v>95</v>
      </c>
      <c r="E75" s="89" t="s">
        <v>95</v>
      </c>
      <c r="F75" s="84"/>
      <c r="G75" s="84"/>
      <c r="H75" s="84"/>
      <c r="I75" s="84"/>
    </row>
    <row r="76" ht="30" spans="1:9">
      <c r="A76" s="74" t="s">
        <v>39</v>
      </c>
      <c r="B76" s="74" t="s">
        <v>40</v>
      </c>
      <c r="C76" s="89" t="s">
        <v>40</v>
      </c>
      <c r="D76" s="89" t="s">
        <v>96</v>
      </c>
      <c r="E76" s="89" t="s">
        <v>96</v>
      </c>
      <c r="F76" s="84"/>
      <c r="G76" s="84"/>
      <c r="H76" s="84"/>
      <c r="I76" s="84"/>
    </row>
    <row r="77" ht="30" spans="1:9">
      <c r="A77" s="74" t="s">
        <v>97</v>
      </c>
      <c r="B77" s="74" t="s">
        <v>98</v>
      </c>
      <c r="C77" s="89" t="s">
        <v>98</v>
      </c>
      <c r="D77" s="89" t="s">
        <v>99</v>
      </c>
      <c r="E77" s="89" t="s">
        <v>99</v>
      </c>
      <c r="F77" s="84"/>
      <c r="G77" s="84"/>
      <c r="H77" s="84"/>
      <c r="I77" s="84"/>
    </row>
    <row r="78" spans="1:9">
      <c r="A78" s="74" t="s">
        <v>100</v>
      </c>
      <c r="B78" s="74" t="s">
        <v>28</v>
      </c>
      <c r="C78" s="74" t="s">
        <v>28</v>
      </c>
      <c r="D78" s="74" t="s">
        <v>28</v>
      </c>
      <c r="E78" s="74" t="s">
        <v>28</v>
      </c>
      <c r="F78" s="84"/>
      <c r="G78" s="84"/>
      <c r="H78" s="84"/>
      <c r="I78" s="84"/>
    </row>
    <row r="79" spans="1:9">
      <c r="A79" s="74" t="s">
        <v>101</v>
      </c>
      <c r="B79" s="74" t="s">
        <v>40</v>
      </c>
      <c r="C79" s="74" t="s">
        <v>40</v>
      </c>
      <c r="D79" s="74" t="s">
        <v>28</v>
      </c>
      <c r="E79" s="74" t="s">
        <v>28</v>
      </c>
      <c r="F79" s="84"/>
      <c r="G79" s="84"/>
      <c r="H79" s="84"/>
      <c r="I79" s="84"/>
    </row>
    <row r="80" spans="1:9">
      <c r="A80" s="90"/>
      <c r="B80" s="90"/>
      <c r="C80" s="90"/>
      <c r="D80" s="90"/>
      <c r="E80" s="90"/>
      <c r="F80" s="84"/>
      <c r="G80" s="84"/>
      <c r="H80" s="84"/>
      <c r="I80" s="84"/>
    </row>
    <row r="81" ht="33" customHeight="1" spans="1:9">
      <c r="A81" s="91" t="s">
        <v>102</v>
      </c>
      <c r="B81" s="92"/>
      <c r="C81" s="90"/>
      <c r="D81" s="90"/>
      <c r="E81" s="90"/>
      <c r="F81" s="84"/>
      <c r="G81" s="84"/>
      <c r="H81" s="84"/>
      <c r="I81" s="84"/>
    </row>
    <row r="82" ht="60.6" customHeight="1" spans="1:9">
      <c r="A82" s="93" t="s">
        <v>103</v>
      </c>
      <c r="B82" s="94"/>
      <c r="C82" s="90"/>
      <c r="D82" s="90"/>
      <c r="E82" s="90"/>
      <c r="F82" s="84"/>
      <c r="G82" s="84"/>
      <c r="H82" s="84"/>
      <c r="I82" s="84"/>
    </row>
    <row r="83" ht="15.6" spans="1:9">
      <c r="A83" s="73" t="s">
        <v>75</v>
      </c>
      <c r="B83" s="89" t="s">
        <v>104</v>
      </c>
      <c r="C83" s="90"/>
      <c r="D83" s="90"/>
      <c r="E83" s="90"/>
      <c r="F83" s="84"/>
      <c r="G83" s="84"/>
      <c r="H83" s="84"/>
      <c r="I83" s="84"/>
    </row>
    <row r="84" ht="15.6" spans="1:9">
      <c r="A84" s="73" t="s">
        <v>18</v>
      </c>
      <c r="B84" s="95">
        <v>1</v>
      </c>
      <c r="C84" s="90"/>
      <c r="D84" s="90"/>
      <c r="E84" s="90"/>
      <c r="F84" s="84"/>
      <c r="G84" s="84"/>
      <c r="H84" s="84"/>
      <c r="I84" s="84"/>
    </row>
    <row r="85" ht="15.6" spans="1:9">
      <c r="A85" s="73" t="s">
        <v>19</v>
      </c>
      <c r="B85" s="89" t="s">
        <v>20</v>
      </c>
      <c r="C85" s="90"/>
      <c r="D85" s="90"/>
      <c r="E85" s="90"/>
      <c r="F85" s="84"/>
      <c r="G85" s="84"/>
      <c r="H85" s="84"/>
      <c r="I85" s="84"/>
    </row>
    <row r="87" ht="30" customHeight="1" spans="1:5">
      <c r="A87" s="96" t="s">
        <v>105</v>
      </c>
      <c r="B87" s="97"/>
      <c r="C87" s="97"/>
      <c r="D87" s="97"/>
      <c r="E87" s="97"/>
    </row>
    <row r="88" ht="15.6" spans="1:5">
      <c r="A88" s="98" t="s">
        <v>106</v>
      </c>
      <c r="B88" s="99" t="s">
        <v>107</v>
      </c>
      <c r="C88" s="99" t="s">
        <v>108</v>
      </c>
      <c r="D88" s="99"/>
      <c r="E88" s="99"/>
    </row>
    <row r="89" ht="15.6" spans="1:5">
      <c r="A89" s="98"/>
      <c r="B89" s="99" t="s">
        <v>109</v>
      </c>
      <c r="C89" s="99" t="s">
        <v>110</v>
      </c>
      <c r="D89" s="99"/>
      <c r="E89" s="99"/>
    </row>
    <row r="90" ht="15.6" spans="1:5">
      <c r="A90" s="98"/>
      <c r="B90" s="99" t="s">
        <v>111</v>
      </c>
      <c r="C90" s="99" t="s">
        <v>110</v>
      </c>
      <c r="D90" s="99"/>
      <c r="E90" s="99"/>
    </row>
    <row r="91" ht="15.6" spans="1:5">
      <c r="A91" s="98"/>
      <c r="B91" s="99" t="s">
        <v>112</v>
      </c>
      <c r="C91" s="99" t="s">
        <v>113</v>
      </c>
      <c r="D91" s="99"/>
      <c r="E91" s="99"/>
    </row>
    <row r="92" ht="15.6" spans="1:5">
      <c r="A92" s="98"/>
      <c r="B92" s="99" t="s">
        <v>114</v>
      </c>
      <c r="C92" s="99" t="s">
        <v>115</v>
      </c>
      <c r="D92" s="99"/>
      <c r="E92" s="99"/>
    </row>
    <row r="93" ht="32.4" spans="1:5">
      <c r="A93" s="100" t="s">
        <v>116</v>
      </c>
      <c r="B93" s="101" t="s">
        <v>117</v>
      </c>
      <c r="C93" s="102" t="s">
        <v>115</v>
      </c>
      <c r="D93" s="102"/>
      <c r="E93" s="102"/>
    </row>
  </sheetData>
  <mergeCells count="38">
    <mergeCell ref="B6:E6"/>
    <mergeCell ref="F6:I6"/>
    <mergeCell ref="B29:E29"/>
    <mergeCell ref="F29:I29"/>
    <mergeCell ref="B55:E55"/>
    <mergeCell ref="F55:I55"/>
    <mergeCell ref="B59:E59"/>
    <mergeCell ref="F59:I59"/>
    <mergeCell ref="B60:E60"/>
    <mergeCell ref="F60:I60"/>
    <mergeCell ref="B67:C67"/>
    <mergeCell ref="D67:E67"/>
    <mergeCell ref="A81:B81"/>
    <mergeCell ref="A82:B82"/>
    <mergeCell ref="A87:E87"/>
    <mergeCell ref="C88:E88"/>
    <mergeCell ref="C89:E89"/>
    <mergeCell ref="C90:E90"/>
    <mergeCell ref="C91:E91"/>
    <mergeCell ref="C92:E92"/>
    <mergeCell ref="C93:E93"/>
    <mergeCell ref="A88:A92"/>
    <mergeCell ref="B17:B21"/>
    <mergeCell ref="B40:B45"/>
    <mergeCell ref="C17:C21"/>
    <mergeCell ref="C40:C45"/>
    <mergeCell ref="D17:D21"/>
    <mergeCell ref="D40:D45"/>
    <mergeCell ref="E17:E21"/>
    <mergeCell ref="E40:E45"/>
    <mergeCell ref="F17:F21"/>
    <mergeCell ref="F40:F45"/>
    <mergeCell ref="G17:G21"/>
    <mergeCell ref="G40:G45"/>
    <mergeCell ref="H17:H21"/>
    <mergeCell ref="H40:H45"/>
    <mergeCell ref="I17:I21"/>
    <mergeCell ref="I40:I45"/>
  </mergeCells>
  <pageMargins left="0.75" right="0.75" top="1" bottom="1" header="0.51" footer="0.5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2"/>
  <sheetViews>
    <sheetView tabSelected="1" zoomScale="85" zoomScaleNormal="85" workbookViewId="0">
      <selection activeCell="A1" sqref="A1:Q1"/>
    </sheetView>
  </sheetViews>
  <sheetFormatPr defaultColWidth="9" defaultRowHeight="15"/>
  <cols>
    <col min="1" max="1" width="9" style="7"/>
    <col min="2" max="17" width="14.6296296296296" style="7" customWidth="1"/>
    <col min="18" max="18" width="9.87962962962963" style="7" customWidth="1"/>
    <col min="19" max="19" width="10.3796296296296" style="7" customWidth="1"/>
    <col min="20" max="20" width="15.5" style="7" customWidth="1"/>
    <col min="21" max="21" width="10.3796296296296" style="7" customWidth="1"/>
    <col min="22" max="22" width="10.6296296296296" style="7" customWidth="1"/>
    <col min="23" max="23" width="10.3796296296296" style="7" customWidth="1"/>
    <col min="24" max="24" width="10.6296296296296" style="7" customWidth="1"/>
    <col min="25" max="25" width="10.3796296296296" style="7" customWidth="1"/>
    <col min="26" max="26" width="10.6296296296296" style="7" customWidth="1"/>
    <col min="27" max="27" width="10.3796296296296" style="7" customWidth="1"/>
    <col min="28" max="28" width="10.6296296296296" style="7" customWidth="1"/>
    <col min="29" max="29" width="10.3796296296296" style="7" customWidth="1"/>
    <col min="30" max="30" width="10.6296296296296" style="7" customWidth="1"/>
    <col min="31" max="31" width="10.3796296296296" style="7" customWidth="1"/>
    <col min="32" max="32" width="10.6296296296296" style="7" customWidth="1"/>
    <col min="33" max="16384" width="9" style="7"/>
  </cols>
  <sheetData>
    <row r="1" ht="60" customHeight="1" spans="1:17">
      <c r="A1" s="36" t="s">
        <v>118</v>
      </c>
      <c r="B1" s="36"/>
      <c r="C1" s="36"/>
      <c r="D1" s="36"/>
      <c r="E1" s="36"/>
      <c r="F1" s="36"/>
      <c r="G1" s="36"/>
      <c r="H1" s="36"/>
      <c r="I1" s="36"/>
      <c r="J1" s="36"/>
      <c r="K1" s="36"/>
      <c r="L1" s="36"/>
      <c r="M1" s="36"/>
      <c r="N1" s="36"/>
      <c r="O1" s="36"/>
      <c r="P1" s="36"/>
      <c r="Q1" s="36"/>
    </row>
    <row r="2" ht="21.95" customHeight="1" spans="1:20">
      <c r="A2" s="37" t="s">
        <v>119</v>
      </c>
      <c r="B2" s="38"/>
      <c r="C2" s="38"/>
      <c r="D2" s="38"/>
      <c r="E2" s="38"/>
      <c r="F2" s="38"/>
      <c r="G2" s="38"/>
      <c r="H2" s="38"/>
      <c r="I2" s="38"/>
      <c r="J2" s="38"/>
      <c r="K2" s="38"/>
      <c r="L2" s="38"/>
      <c r="M2" s="38"/>
      <c r="N2" s="38"/>
      <c r="O2" s="38"/>
      <c r="P2" s="38"/>
      <c r="Q2" s="47"/>
      <c r="S2" s="48" t="s">
        <v>120</v>
      </c>
      <c r="T2" s="48"/>
    </row>
    <row r="3" ht="54.75" customHeight="1" spans="1:20">
      <c r="A3" s="39" t="s">
        <v>121</v>
      </c>
      <c r="B3" s="14" t="s">
        <v>1</v>
      </c>
      <c r="C3" s="40"/>
      <c r="D3" s="15" t="s">
        <v>2</v>
      </c>
      <c r="E3" s="41"/>
      <c r="F3" s="14" t="s">
        <v>3</v>
      </c>
      <c r="G3" s="40"/>
      <c r="H3" s="15" t="s">
        <v>4</v>
      </c>
      <c r="I3" s="41"/>
      <c r="J3" s="14" t="s">
        <v>5</v>
      </c>
      <c r="K3" s="40"/>
      <c r="L3" s="15" t="s">
        <v>6</v>
      </c>
      <c r="M3" s="41"/>
      <c r="N3" s="14" t="s">
        <v>7</v>
      </c>
      <c r="O3" s="40"/>
      <c r="P3" s="15" t="s">
        <v>8</v>
      </c>
      <c r="Q3" s="41"/>
      <c r="S3" s="49" t="s">
        <v>122</v>
      </c>
      <c r="T3" s="50" t="s">
        <v>123</v>
      </c>
    </row>
    <row r="4" ht="15.6" spans="1:20">
      <c r="A4" s="39"/>
      <c r="B4" s="40" t="s">
        <v>124</v>
      </c>
      <c r="C4" s="40" t="s">
        <v>125</v>
      </c>
      <c r="D4" s="41" t="s">
        <v>124</v>
      </c>
      <c r="E4" s="41" t="s">
        <v>125</v>
      </c>
      <c r="F4" s="40" t="s">
        <v>124</v>
      </c>
      <c r="G4" s="40" t="s">
        <v>125</v>
      </c>
      <c r="H4" s="41" t="s">
        <v>124</v>
      </c>
      <c r="I4" s="41" t="s">
        <v>125</v>
      </c>
      <c r="J4" s="40" t="s">
        <v>124</v>
      </c>
      <c r="K4" s="40" t="s">
        <v>125</v>
      </c>
      <c r="L4" s="41" t="s">
        <v>124</v>
      </c>
      <c r="M4" s="41" t="s">
        <v>125</v>
      </c>
      <c r="N4" s="40" t="s">
        <v>124</v>
      </c>
      <c r="O4" s="40" t="s">
        <v>125</v>
      </c>
      <c r="P4" s="41" t="s">
        <v>124</v>
      </c>
      <c r="Q4" s="41" t="s">
        <v>125</v>
      </c>
      <c r="S4" s="49">
        <v>0</v>
      </c>
      <c r="T4" s="51">
        <v>1</v>
      </c>
    </row>
    <row r="5" ht="15.6" spans="1:20">
      <c r="A5" s="5" t="s">
        <v>126</v>
      </c>
      <c r="B5" s="42">
        <v>757</v>
      </c>
      <c r="C5" s="43">
        <v>953</v>
      </c>
      <c r="D5" s="44">
        <v>802</v>
      </c>
      <c r="E5" s="45">
        <v>998</v>
      </c>
      <c r="F5" s="42">
        <v>882</v>
      </c>
      <c r="G5" s="43">
        <v>1079</v>
      </c>
      <c r="H5" s="44">
        <v>1018</v>
      </c>
      <c r="I5" s="45">
        <v>1214</v>
      </c>
      <c r="J5" s="42">
        <v>1003</v>
      </c>
      <c r="K5" s="43">
        <v>1200</v>
      </c>
      <c r="L5" s="44">
        <v>1715</v>
      </c>
      <c r="M5" s="45">
        <v>1911</v>
      </c>
      <c r="N5" s="42">
        <v>1886</v>
      </c>
      <c r="O5" s="43">
        <v>2083</v>
      </c>
      <c r="P5" s="44">
        <v>2178</v>
      </c>
      <c r="Q5" s="45">
        <v>2374</v>
      </c>
      <c r="S5" s="49">
        <v>5000</v>
      </c>
      <c r="T5" s="51">
        <v>0.7</v>
      </c>
    </row>
    <row r="6" ht="15.6" spans="1:20">
      <c r="A6" s="5" t="s">
        <v>127</v>
      </c>
      <c r="B6" s="42">
        <v>329</v>
      </c>
      <c r="C6" s="43">
        <v>413</v>
      </c>
      <c r="D6" s="44">
        <v>349</v>
      </c>
      <c r="E6" s="45">
        <v>433</v>
      </c>
      <c r="F6" s="42">
        <v>384</v>
      </c>
      <c r="G6" s="43">
        <v>468</v>
      </c>
      <c r="H6" s="44">
        <v>443</v>
      </c>
      <c r="I6" s="45">
        <v>527</v>
      </c>
      <c r="J6" s="42">
        <v>631</v>
      </c>
      <c r="K6" s="43">
        <v>715</v>
      </c>
      <c r="L6" s="44">
        <v>1079</v>
      </c>
      <c r="M6" s="45">
        <v>1163</v>
      </c>
      <c r="N6" s="42">
        <v>1187</v>
      </c>
      <c r="O6" s="43">
        <v>1271</v>
      </c>
      <c r="P6" s="44">
        <v>1370</v>
      </c>
      <c r="Q6" s="45">
        <v>1454</v>
      </c>
      <c r="S6" s="49">
        <v>10000</v>
      </c>
      <c r="T6" s="51">
        <v>0.6</v>
      </c>
    </row>
    <row r="7" ht="15.6" spans="1:20">
      <c r="A7" s="5" t="s">
        <v>128</v>
      </c>
      <c r="B7" s="42">
        <v>462</v>
      </c>
      <c r="C7" s="43">
        <v>513</v>
      </c>
      <c r="D7" s="44">
        <v>495</v>
      </c>
      <c r="E7" s="45">
        <v>546</v>
      </c>
      <c r="F7" s="42">
        <v>525</v>
      </c>
      <c r="G7" s="43">
        <v>576</v>
      </c>
      <c r="H7" s="44">
        <v>564</v>
      </c>
      <c r="I7" s="45">
        <v>615</v>
      </c>
      <c r="J7" s="42">
        <v>694</v>
      </c>
      <c r="K7" s="43">
        <v>746</v>
      </c>
      <c r="L7" s="44">
        <v>1188</v>
      </c>
      <c r="M7" s="45">
        <v>1239</v>
      </c>
      <c r="N7" s="42">
        <v>1259</v>
      </c>
      <c r="O7" s="43">
        <v>1310</v>
      </c>
      <c r="P7" s="44">
        <v>1354</v>
      </c>
      <c r="Q7" s="45">
        <v>1405</v>
      </c>
      <c r="S7" s="49">
        <v>15000</v>
      </c>
      <c r="T7" s="51">
        <v>0.55</v>
      </c>
    </row>
    <row r="8" ht="15.6" spans="1:20">
      <c r="A8" s="5" t="s">
        <v>129</v>
      </c>
      <c r="B8" s="42">
        <v>485</v>
      </c>
      <c r="C8" s="43">
        <v>546</v>
      </c>
      <c r="D8" s="44">
        <v>523</v>
      </c>
      <c r="E8" s="45">
        <v>583</v>
      </c>
      <c r="F8" s="42">
        <v>574</v>
      </c>
      <c r="G8" s="43">
        <v>635</v>
      </c>
      <c r="H8" s="44">
        <v>663</v>
      </c>
      <c r="I8" s="45">
        <v>724</v>
      </c>
      <c r="J8" s="42">
        <v>737</v>
      </c>
      <c r="K8" s="43">
        <v>797</v>
      </c>
      <c r="L8" s="44">
        <v>1258</v>
      </c>
      <c r="M8" s="45">
        <v>1319</v>
      </c>
      <c r="N8" s="42">
        <v>1383</v>
      </c>
      <c r="O8" s="43">
        <v>1444</v>
      </c>
      <c r="P8" s="44">
        <v>1598</v>
      </c>
      <c r="Q8" s="45">
        <v>1658</v>
      </c>
      <c r="S8" s="49">
        <v>20000</v>
      </c>
      <c r="T8" s="51">
        <v>0.5</v>
      </c>
    </row>
    <row r="9" ht="15.6" spans="1:20">
      <c r="A9" s="5" t="s">
        <v>130</v>
      </c>
      <c r="B9" s="42">
        <v>575</v>
      </c>
      <c r="C9" s="43">
        <v>652</v>
      </c>
      <c r="D9" s="44">
        <v>623</v>
      </c>
      <c r="E9" s="45">
        <v>700</v>
      </c>
      <c r="F9" s="42">
        <v>686</v>
      </c>
      <c r="G9" s="43">
        <v>763</v>
      </c>
      <c r="H9" s="44">
        <v>791</v>
      </c>
      <c r="I9" s="45">
        <v>868</v>
      </c>
      <c r="J9" s="42">
        <v>881</v>
      </c>
      <c r="K9" s="43">
        <v>958</v>
      </c>
      <c r="L9" s="44">
        <v>1506</v>
      </c>
      <c r="M9" s="45">
        <v>1583</v>
      </c>
      <c r="N9" s="42">
        <v>1656</v>
      </c>
      <c r="O9" s="43">
        <v>1734</v>
      </c>
      <c r="P9" s="44">
        <v>1912</v>
      </c>
      <c r="Q9" s="45">
        <v>1989</v>
      </c>
      <c r="S9" s="52"/>
      <c r="T9" s="52"/>
    </row>
    <row r="10" ht="15.6" spans="1:20">
      <c r="A10" s="5" t="s">
        <v>131</v>
      </c>
      <c r="B10" s="42">
        <v>633</v>
      </c>
      <c r="C10" s="43">
        <v>734</v>
      </c>
      <c r="D10" s="44">
        <v>694</v>
      </c>
      <c r="E10" s="45">
        <v>794</v>
      </c>
      <c r="F10" s="42">
        <v>763</v>
      </c>
      <c r="G10" s="43">
        <v>864</v>
      </c>
      <c r="H10" s="44">
        <v>881</v>
      </c>
      <c r="I10" s="45">
        <v>982</v>
      </c>
      <c r="J10" s="42">
        <v>988</v>
      </c>
      <c r="K10" s="43">
        <v>1089</v>
      </c>
      <c r="L10" s="44">
        <v>1689</v>
      </c>
      <c r="M10" s="45">
        <v>1790</v>
      </c>
      <c r="N10" s="42">
        <v>1858</v>
      </c>
      <c r="O10" s="43">
        <v>1959</v>
      </c>
      <c r="P10" s="44">
        <v>2145</v>
      </c>
      <c r="Q10" s="45">
        <v>2245</v>
      </c>
      <c r="S10" s="52"/>
      <c r="T10" s="52"/>
    </row>
    <row r="11" ht="15.6" spans="1:20">
      <c r="A11" s="5" t="s">
        <v>132</v>
      </c>
      <c r="B11" s="42">
        <v>780</v>
      </c>
      <c r="C11" s="43">
        <v>888</v>
      </c>
      <c r="D11" s="44">
        <v>870</v>
      </c>
      <c r="E11" s="45">
        <v>978</v>
      </c>
      <c r="F11" s="42">
        <v>956</v>
      </c>
      <c r="G11" s="43">
        <v>1065</v>
      </c>
      <c r="H11" s="44">
        <v>1104</v>
      </c>
      <c r="I11" s="45">
        <v>1213</v>
      </c>
      <c r="J11" s="42">
        <v>1296</v>
      </c>
      <c r="K11" s="43">
        <v>1404</v>
      </c>
      <c r="L11" s="44">
        <v>2215</v>
      </c>
      <c r="M11" s="45">
        <v>2324</v>
      </c>
      <c r="N11" s="42">
        <v>2437</v>
      </c>
      <c r="O11" s="43">
        <v>2546</v>
      </c>
      <c r="P11" s="44">
        <v>2813</v>
      </c>
      <c r="Q11" s="45">
        <v>2921</v>
      </c>
      <c r="S11" s="53" t="s">
        <v>133</v>
      </c>
      <c r="T11" s="52"/>
    </row>
    <row r="12" ht="15.6" spans="1:17">
      <c r="A12" s="5" t="s">
        <v>134</v>
      </c>
      <c r="B12" s="42">
        <v>1002</v>
      </c>
      <c r="C12" s="43">
        <v>1141</v>
      </c>
      <c r="D12" s="44">
        <v>1138</v>
      </c>
      <c r="E12" s="45">
        <v>1277</v>
      </c>
      <c r="F12" s="42">
        <v>1252</v>
      </c>
      <c r="G12" s="43">
        <v>1391</v>
      </c>
      <c r="H12" s="44">
        <v>1444</v>
      </c>
      <c r="I12" s="45">
        <v>1583</v>
      </c>
      <c r="J12" s="42">
        <v>1550</v>
      </c>
      <c r="K12" s="43">
        <v>1689</v>
      </c>
      <c r="L12" s="44">
        <v>2650</v>
      </c>
      <c r="M12" s="45">
        <v>2789</v>
      </c>
      <c r="N12" s="42">
        <v>2915</v>
      </c>
      <c r="O12" s="43">
        <v>3054</v>
      </c>
      <c r="P12" s="44">
        <v>3365</v>
      </c>
      <c r="Q12" s="45">
        <v>3504</v>
      </c>
    </row>
    <row r="13" ht="15.6" spans="1:17">
      <c r="A13" s="5" t="s">
        <v>135</v>
      </c>
      <c r="B13" s="42">
        <v>1422</v>
      </c>
      <c r="C13" s="43">
        <v>1590</v>
      </c>
      <c r="D13" s="44">
        <v>1540</v>
      </c>
      <c r="E13" s="45">
        <v>1707</v>
      </c>
      <c r="F13" s="42">
        <v>1693</v>
      </c>
      <c r="G13" s="43">
        <v>1861</v>
      </c>
      <c r="H13" s="44">
        <v>1955</v>
      </c>
      <c r="I13" s="45">
        <v>2123</v>
      </c>
      <c r="J13" s="42">
        <v>2209</v>
      </c>
      <c r="K13" s="43">
        <v>2376</v>
      </c>
      <c r="L13" s="44">
        <v>3247</v>
      </c>
      <c r="M13" s="45">
        <v>3415</v>
      </c>
      <c r="N13" s="42">
        <v>3572</v>
      </c>
      <c r="O13" s="43">
        <v>3739</v>
      </c>
      <c r="P13" s="44">
        <v>4124</v>
      </c>
      <c r="Q13" s="45">
        <v>4291</v>
      </c>
    </row>
    <row r="14" ht="15.6" spans="1:17">
      <c r="A14" s="5" t="s">
        <v>136</v>
      </c>
      <c r="B14" s="42">
        <v>1882</v>
      </c>
      <c r="C14" s="43">
        <v>2078</v>
      </c>
      <c r="D14" s="44">
        <v>2059</v>
      </c>
      <c r="E14" s="45">
        <v>2256</v>
      </c>
      <c r="F14" s="42">
        <v>2265</v>
      </c>
      <c r="G14" s="43">
        <v>2461</v>
      </c>
      <c r="H14" s="44">
        <v>2615</v>
      </c>
      <c r="I14" s="45">
        <v>2812</v>
      </c>
      <c r="J14" s="42">
        <v>2713</v>
      </c>
      <c r="K14" s="43">
        <v>2909</v>
      </c>
      <c r="L14" s="44">
        <v>3820</v>
      </c>
      <c r="M14" s="45">
        <v>4016</v>
      </c>
      <c r="N14" s="42">
        <v>4202</v>
      </c>
      <c r="O14" s="43">
        <v>4398</v>
      </c>
      <c r="P14" s="44">
        <v>4852</v>
      </c>
      <c r="Q14" s="45">
        <v>5048</v>
      </c>
    </row>
    <row r="15" ht="15.6" spans="1:17">
      <c r="A15" s="5" t="s">
        <v>137</v>
      </c>
      <c r="B15" s="42">
        <v>2507</v>
      </c>
      <c r="C15" s="43">
        <v>2775</v>
      </c>
      <c r="D15" s="44">
        <v>2752</v>
      </c>
      <c r="E15" s="45">
        <v>3020</v>
      </c>
      <c r="F15" s="42">
        <v>3028</v>
      </c>
      <c r="G15" s="43">
        <v>3296</v>
      </c>
      <c r="H15" s="44">
        <v>3495</v>
      </c>
      <c r="I15" s="45">
        <v>3763</v>
      </c>
      <c r="J15" s="42">
        <v>3366</v>
      </c>
      <c r="K15" s="43">
        <v>3634</v>
      </c>
      <c r="L15" s="44">
        <v>4488</v>
      </c>
      <c r="M15" s="45">
        <v>4756</v>
      </c>
      <c r="N15" s="42">
        <v>4937</v>
      </c>
      <c r="O15" s="43">
        <v>5205</v>
      </c>
      <c r="P15" s="44">
        <v>5700</v>
      </c>
      <c r="Q15" s="45">
        <v>5968</v>
      </c>
    </row>
    <row r="16" ht="15.6" spans="1:17">
      <c r="A16" s="5" t="s">
        <v>138</v>
      </c>
      <c r="B16" s="42">
        <v>3714</v>
      </c>
      <c r="C16" s="43">
        <v>4028</v>
      </c>
      <c r="D16" s="44">
        <v>4066</v>
      </c>
      <c r="E16" s="45">
        <v>4380</v>
      </c>
      <c r="F16" s="42">
        <v>4473</v>
      </c>
      <c r="G16" s="43">
        <v>4787</v>
      </c>
      <c r="H16" s="44">
        <v>5164</v>
      </c>
      <c r="I16" s="45">
        <v>5478</v>
      </c>
      <c r="J16" s="42">
        <v>4527</v>
      </c>
      <c r="K16" s="43">
        <v>4841</v>
      </c>
      <c r="L16" s="44">
        <v>5730</v>
      </c>
      <c r="M16" s="45">
        <v>6044</v>
      </c>
      <c r="N16" s="42">
        <v>6303</v>
      </c>
      <c r="O16" s="43">
        <v>6617</v>
      </c>
      <c r="P16" s="44">
        <v>7277</v>
      </c>
      <c r="Q16" s="45">
        <v>7591</v>
      </c>
    </row>
    <row r="17" ht="15.6" spans="1:17">
      <c r="A17" s="5" t="s">
        <v>139</v>
      </c>
      <c r="B17" s="42">
        <v>4653</v>
      </c>
      <c r="C17" s="43">
        <v>5142</v>
      </c>
      <c r="D17" s="44">
        <v>5149</v>
      </c>
      <c r="E17" s="45">
        <v>5639</v>
      </c>
      <c r="F17" s="42">
        <v>5664</v>
      </c>
      <c r="G17" s="43">
        <v>6153</v>
      </c>
      <c r="H17" s="44">
        <v>6539</v>
      </c>
      <c r="I17" s="45">
        <v>7028</v>
      </c>
      <c r="J17" s="42">
        <v>5707</v>
      </c>
      <c r="K17" s="43">
        <v>6196</v>
      </c>
      <c r="L17" s="44">
        <v>6876</v>
      </c>
      <c r="M17" s="45">
        <v>7365</v>
      </c>
      <c r="N17" s="42">
        <v>7563</v>
      </c>
      <c r="O17" s="43">
        <v>8053</v>
      </c>
      <c r="P17" s="44">
        <v>8732</v>
      </c>
      <c r="Q17" s="45">
        <v>9221</v>
      </c>
    </row>
    <row r="18" ht="15.6" spans="1:17">
      <c r="A18" s="5" t="s">
        <v>140</v>
      </c>
      <c r="B18" s="42">
        <v>5644</v>
      </c>
      <c r="C18" s="43">
        <v>6489</v>
      </c>
      <c r="D18" s="44">
        <v>6246</v>
      </c>
      <c r="E18" s="45">
        <v>7091</v>
      </c>
      <c r="F18" s="42">
        <v>6870</v>
      </c>
      <c r="G18" s="43">
        <v>7716</v>
      </c>
      <c r="H18" s="44">
        <v>7932</v>
      </c>
      <c r="I18" s="45">
        <v>8777</v>
      </c>
      <c r="J18" s="42">
        <v>7047</v>
      </c>
      <c r="K18" s="43">
        <v>7892</v>
      </c>
      <c r="L18" s="44">
        <v>8594</v>
      </c>
      <c r="M18" s="45">
        <v>9439</v>
      </c>
      <c r="N18" s="42">
        <v>9453</v>
      </c>
      <c r="O18" s="43">
        <v>10298</v>
      </c>
      <c r="P18" s="44">
        <v>10913</v>
      </c>
      <c r="Q18" s="45">
        <v>11758</v>
      </c>
    </row>
    <row r="19" ht="12" customHeight="1" spans="1:17">
      <c r="A19" s="22"/>
      <c r="B19" s="46"/>
      <c r="C19" s="46"/>
      <c r="D19" s="46"/>
      <c r="E19" s="46"/>
      <c r="F19" s="46"/>
      <c r="G19" s="46"/>
      <c r="H19" s="46"/>
      <c r="I19" s="46"/>
      <c r="J19" s="46"/>
      <c r="K19" s="46"/>
      <c r="L19" s="46"/>
      <c r="M19" s="46"/>
      <c r="N19" s="46"/>
      <c r="O19" s="46"/>
      <c r="P19" s="46"/>
      <c r="Q19" s="46"/>
    </row>
    <row r="20" ht="21.95" customHeight="1" spans="1:17">
      <c r="A20" s="37" t="s">
        <v>141</v>
      </c>
      <c r="B20" s="38"/>
      <c r="C20" s="38"/>
      <c r="D20" s="38"/>
      <c r="E20" s="38"/>
      <c r="F20" s="38"/>
      <c r="G20" s="38"/>
      <c r="H20" s="38"/>
      <c r="I20" s="38"/>
      <c r="J20" s="38"/>
      <c r="K20" s="38"/>
      <c r="L20" s="38"/>
      <c r="M20" s="38"/>
      <c r="N20" s="38"/>
      <c r="O20" s="38"/>
      <c r="P20" s="38"/>
      <c r="Q20" s="47"/>
    </row>
    <row r="21" ht="51" customHeight="1" spans="1:17">
      <c r="A21" s="39" t="s">
        <v>121</v>
      </c>
      <c r="B21" s="14" t="s">
        <v>1</v>
      </c>
      <c r="C21" s="40"/>
      <c r="D21" s="15" t="s">
        <v>2</v>
      </c>
      <c r="E21" s="41"/>
      <c r="F21" s="14" t="s">
        <v>3</v>
      </c>
      <c r="G21" s="40"/>
      <c r="H21" s="15" t="s">
        <v>4</v>
      </c>
      <c r="I21" s="41"/>
      <c r="J21" s="14" t="s">
        <v>5</v>
      </c>
      <c r="K21" s="40"/>
      <c r="L21" s="15" t="s">
        <v>6</v>
      </c>
      <c r="M21" s="41"/>
      <c r="N21" s="14" t="s">
        <v>7</v>
      </c>
      <c r="O21" s="40"/>
      <c r="P21" s="15" t="s">
        <v>8</v>
      </c>
      <c r="Q21" s="41"/>
    </row>
    <row r="22" ht="15.6" spans="1:17">
      <c r="A22" s="39"/>
      <c r="B22" s="40" t="s">
        <v>124</v>
      </c>
      <c r="C22" s="40" t="s">
        <v>125</v>
      </c>
      <c r="D22" s="41" t="s">
        <v>124</v>
      </c>
      <c r="E22" s="41" t="s">
        <v>125</v>
      </c>
      <c r="F22" s="40" t="s">
        <v>124</v>
      </c>
      <c r="G22" s="40" t="s">
        <v>125</v>
      </c>
      <c r="H22" s="41" t="s">
        <v>124</v>
      </c>
      <c r="I22" s="41" t="s">
        <v>125</v>
      </c>
      <c r="J22" s="40" t="s">
        <v>124</v>
      </c>
      <c r="K22" s="40" t="s">
        <v>125</v>
      </c>
      <c r="L22" s="41" t="s">
        <v>124</v>
      </c>
      <c r="M22" s="41" t="s">
        <v>125</v>
      </c>
      <c r="N22" s="40" t="s">
        <v>124</v>
      </c>
      <c r="O22" s="40" t="s">
        <v>125</v>
      </c>
      <c r="P22" s="41" t="s">
        <v>124</v>
      </c>
      <c r="Q22" s="41" t="s">
        <v>125</v>
      </c>
    </row>
    <row r="23" ht="15.6" spans="1:17">
      <c r="A23" s="5" t="s">
        <v>126</v>
      </c>
      <c r="B23" s="42">
        <f>B5*0.7</f>
        <v>529.9</v>
      </c>
      <c r="C23" s="43">
        <f>C5*0.7</f>
        <v>667.1</v>
      </c>
      <c r="D23" s="44">
        <f t="shared" ref="D23:Q23" si="0">D5*0.7</f>
        <v>561.4</v>
      </c>
      <c r="E23" s="45">
        <f t="shared" si="0"/>
        <v>698.6</v>
      </c>
      <c r="F23" s="42">
        <f t="shared" si="0"/>
        <v>617.4</v>
      </c>
      <c r="G23" s="43">
        <f t="shared" si="0"/>
        <v>755.3</v>
      </c>
      <c r="H23" s="44">
        <f t="shared" si="0"/>
        <v>712.6</v>
      </c>
      <c r="I23" s="45">
        <f t="shared" si="0"/>
        <v>849.8</v>
      </c>
      <c r="J23" s="42">
        <f t="shared" si="0"/>
        <v>702.1</v>
      </c>
      <c r="K23" s="43">
        <f t="shared" si="0"/>
        <v>840</v>
      </c>
      <c r="L23" s="44">
        <f t="shared" si="0"/>
        <v>1200.5</v>
      </c>
      <c r="M23" s="45">
        <f t="shared" si="0"/>
        <v>1337.7</v>
      </c>
      <c r="N23" s="42">
        <f t="shared" si="0"/>
        <v>1320.2</v>
      </c>
      <c r="O23" s="43">
        <f t="shared" si="0"/>
        <v>1458.1</v>
      </c>
      <c r="P23" s="44">
        <f t="shared" si="0"/>
        <v>1524.6</v>
      </c>
      <c r="Q23" s="45">
        <f t="shared" si="0"/>
        <v>1661.8</v>
      </c>
    </row>
    <row r="24" ht="15.6" spans="1:17">
      <c r="A24" s="5" t="s">
        <v>127</v>
      </c>
      <c r="B24" s="42">
        <f t="shared" ref="B24:Q36" si="1">B6*0.7</f>
        <v>230.3</v>
      </c>
      <c r="C24" s="43">
        <f>C6*0.7</f>
        <v>289.1</v>
      </c>
      <c r="D24" s="44">
        <f t="shared" si="1"/>
        <v>244.3</v>
      </c>
      <c r="E24" s="45">
        <f t="shared" si="1"/>
        <v>303.1</v>
      </c>
      <c r="F24" s="42">
        <f t="shared" si="1"/>
        <v>268.8</v>
      </c>
      <c r="G24" s="43">
        <f t="shared" si="1"/>
        <v>327.6</v>
      </c>
      <c r="H24" s="44">
        <f t="shared" si="1"/>
        <v>310.1</v>
      </c>
      <c r="I24" s="45">
        <f t="shared" si="1"/>
        <v>368.9</v>
      </c>
      <c r="J24" s="42">
        <f t="shared" si="1"/>
        <v>441.7</v>
      </c>
      <c r="K24" s="43">
        <f t="shared" si="1"/>
        <v>500.5</v>
      </c>
      <c r="L24" s="44">
        <f t="shared" si="1"/>
        <v>755.3</v>
      </c>
      <c r="M24" s="45">
        <f t="shared" si="1"/>
        <v>814.1</v>
      </c>
      <c r="N24" s="42">
        <f t="shared" si="1"/>
        <v>830.9</v>
      </c>
      <c r="O24" s="43">
        <f t="shared" si="1"/>
        <v>889.7</v>
      </c>
      <c r="P24" s="44">
        <f t="shared" si="1"/>
        <v>959</v>
      </c>
      <c r="Q24" s="45">
        <f t="shared" si="1"/>
        <v>1017.8</v>
      </c>
    </row>
    <row r="25" ht="15.6" spans="1:17">
      <c r="A25" s="5" t="s">
        <v>128</v>
      </c>
      <c r="B25" s="42">
        <f t="shared" si="1"/>
        <v>323.4</v>
      </c>
      <c r="C25" s="43">
        <f t="shared" si="1"/>
        <v>359.1</v>
      </c>
      <c r="D25" s="44">
        <f t="shared" si="1"/>
        <v>346.5</v>
      </c>
      <c r="E25" s="45">
        <f t="shared" si="1"/>
        <v>382.2</v>
      </c>
      <c r="F25" s="42">
        <f t="shared" si="1"/>
        <v>367.5</v>
      </c>
      <c r="G25" s="43">
        <f t="shared" si="1"/>
        <v>403.2</v>
      </c>
      <c r="H25" s="44">
        <f t="shared" si="1"/>
        <v>394.8</v>
      </c>
      <c r="I25" s="45">
        <f t="shared" si="1"/>
        <v>430.5</v>
      </c>
      <c r="J25" s="42">
        <f t="shared" si="1"/>
        <v>485.8</v>
      </c>
      <c r="K25" s="43">
        <f t="shared" si="1"/>
        <v>522.2</v>
      </c>
      <c r="L25" s="44">
        <f t="shared" si="1"/>
        <v>831.6</v>
      </c>
      <c r="M25" s="45">
        <f t="shared" si="1"/>
        <v>867.3</v>
      </c>
      <c r="N25" s="42">
        <f t="shared" si="1"/>
        <v>881.3</v>
      </c>
      <c r="O25" s="43">
        <f t="shared" si="1"/>
        <v>917</v>
      </c>
      <c r="P25" s="44">
        <f t="shared" si="1"/>
        <v>947.8</v>
      </c>
      <c r="Q25" s="45">
        <f t="shared" si="1"/>
        <v>983.5</v>
      </c>
    </row>
    <row r="26" ht="15.6" spans="1:17">
      <c r="A26" s="5" t="s">
        <v>129</v>
      </c>
      <c r="B26" s="42">
        <f t="shared" si="1"/>
        <v>339.5</v>
      </c>
      <c r="C26" s="43">
        <f t="shared" si="1"/>
        <v>382.2</v>
      </c>
      <c r="D26" s="44">
        <f t="shared" si="1"/>
        <v>366.1</v>
      </c>
      <c r="E26" s="45">
        <f t="shared" si="1"/>
        <v>408.1</v>
      </c>
      <c r="F26" s="42">
        <f t="shared" si="1"/>
        <v>401.8</v>
      </c>
      <c r="G26" s="43">
        <f t="shared" si="1"/>
        <v>444.5</v>
      </c>
      <c r="H26" s="44">
        <f t="shared" si="1"/>
        <v>464.1</v>
      </c>
      <c r="I26" s="45">
        <f t="shared" si="1"/>
        <v>506.8</v>
      </c>
      <c r="J26" s="42">
        <f t="shared" si="1"/>
        <v>515.9</v>
      </c>
      <c r="K26" s="43">
        <f t="shared" si="1"/>
        <v>557.9</v>
      </c>
      <c r="L26" s="44">
        <f>L8*0.7</f>
        <v>880.6</v>
      </c>
      <c r="M26" s="45">
        <f t="shared" si="1"/>
        <v>923.3</v>
      </c>
      <c r="N26" s="42">
        <f t="shared" si="1"/>
        <v>968.1</v>
      </c>
      <c r="O26" s="43">
        <f t="shared" si="1"/>
        <v>1010.8</v>
      </c>
      <c r="P26" s="44">
        <f t="shared" si="1"/>
        <v>1118.6</v>
      </c>
      <c r="Q26" s="45">
        <f t="shared" si="1"/>
        <v>1160.6</v>
      </c>
    </row>
    <row r="27" ht="15.6" spans="1:17">
      <c r="A27" s="5" t="s">
        <v>130</v>
      </c>
      <c r="B27" s="42">
        <f t="shared" si="1"/>
        <v>402.5</v>
      </c>
      <c r="C27" s="43">
        <f t="shared" si="1"/>
        <v>456.4</v>
      </c>
      <c r="D27" s="44">
        <f t="shared" si="1"/>
        <v>436.1</v>
      </c>
      <c r="E27" s="45">
        <f t="shared" si="1"/>
        <v>490</v>
      </c>
      <c r="F27" s="42">
        <f t="shared" si="1"/>
        <v>480.2</v>
      </c>
      <c r="G27" s="43">
        <f t="shared" si="1"/>
        <v>534.1</v>
      </c>
      <c r="H27" s="44">
        <f t="shared" si="1"/>
        <v>553.7</v>
      </c>
      <c r="I27" s="45">
        <f t="shared" si="1"/>
        <v>607.6</v>
      </c>
      <c r="J27" s="42">
        <f t="shared" si="1"/>
        <v>616.7</v>
      </c>
      <c r="K27" s="43">
        <f t="shared" si="1"/>
        <v>670.6</v>
      </c>
      <c r="L27" s="44">
        <f t="shared" si="1"/>
        <v>1054.2</v>
      </c>
      <c r="M27" s="45">
        <f t="shared" si="1"/>
        <v>1108.1</v>
      </c>
      <c r="N27" s="42">
        <f t="shared" si="1"/>
        <v>1159.2</v>
      </c>
      <c r="O27" s="43">
        <f t="shared" si="1"/>
        <v>1213.8</v>
      </c>
      <c r="P27" s="44">
        <f t="shared" si="1"/>
        <v>1338.4</v>
      </c>
      <c r="Q27" s="45">
        <f t="shared" si="1"/>
        <v>1392.3</v>
      </c>
    </row>
    <row r="28" ht="15.6" spans="1:17">
      <c r="A28" s="5" t="s">
        <v>131</v>
      </c>
      <c r="B28" s="42">
        <f t="shared" si="1"/>
        <v>443.1</v>
      </c>
      <c r="C28" s="43">
        <f t="shared" si="1"/>
        <v>513.8</v>
      </c>
      <c r="D28" s="44">
        <f t="shared" si="1"/>
        <v>485.8</v>
      </c>
      <c r="E28" s="45">
        <f t="shared" si="1"/>
        <v>555.8</v>
      </c>
      <c r="F28" s="42">
        <f t="shared" si="1"/>
        <v>534.1</v>
      </c>
      <c r="G28" s="43">
        <f t="shared" si="1"/>
        <v>604.8</v>
      </c>
      <c r="H28" s="44">
        <f t="shared" si="1"/>
        <v>616.7</v>
      </c>
      <c r="I28" s="45">
        <f t="shared" si="1"/>
        <v>687.4</v>
      </c>
      <c r="J28" s="42">
        <f t="shared" si="1"/>
        <v>691.6</v>
      </c>
      <c r="K28" s="43">
        <f t="shared" si="1"/>
        <v>762.3</v>
      </c>
      <c r="L28" s="44">
        <f t="shared" si="1"/>
        <v>1182.3</v>
      </c>
      <c r="M28" s="45">
        <f t="shared" si="1"/>
        <v>1253</v>
      </c>
      <c r="N28" s="42">
        <f t="shared" si="1"/>
        <v>1300.6</v>
      </c>
      <c r="O28" s="43">
        <f t="shared" si="1"/>
        <v>1371.3</v>
      </c>
      <c r="P28" s="44">
        <f t="shared" si="1"/>
        <v>1501.5</v>
      </c>
      <c r="Q28" s="45">
        <f t="shared" si="1"/>
        <v>1571.5</v>
      </c>
    </row>
    <row r="29" ht="15.6" spans="1:17">
      <c r="A29" s="5" t="s">
        <v>132</v>
      </c>
      <c r="B29" s="42">
        <f t="shared" si="1"/>
        <v>546</v>
      </c>
      <c r="C29" s="43">
        <f t="shared" si="1"/>
        <v>621.6</v>
      </c>
      <c r="D29" s="44">
        <f t="shared" si="1"/>
        <v>609</v>
      </c>
      <c r="E29" s="45">
        <f t="shared" si="1"/>
        <v>684.6</v>
      </c>
      <c r="F29" s="42">
        <f t="shared" si="1"/>
        <v>669.2</v>
      </c>
      <c r="G29" s="43">
        <f t="shared" si="1"/>
        <v>745.5</v>
      </c>
      <c r="H29" s="44">
        <f t="shared" si="1"/>
        <v>772.8</v>
      </c>
      <c r="I29" s="45">
        <f t="shared" si="1"/>
        <v>849.1</v>
      </c>
      <c r="J29" s="42">
        <f t="shared" si="1"/>
        <v>907.2</v>
      </c>
      <c r="K29" s="43">
        <f t="shared" si="1"/>
        <v>982.8</v>
      </c>
      <c r="L29" s="44">
        <f t="shared" si="1"/>
        <v>1550.5</v>
      </c>
      <c r="M29" s="45">
        <f t="shared" si="1"/>
        <v>1626.8</v>
      </c>
      <c r="N29" s="42">
        <f t="shared" si="1"/>
        <v>1705.9</v>
      </c>
      <c r="O29" s="43">
        <f t="shared" si="1"/>
        <v>1782.2</v>
      </c>
      <c r="P29" s="44">
        <f t="shared" si="1"/>
        <v>1969.1</v>
      </c>
      <c r="Q29" s="45">
        <f t="shared" si="1"/>
        <v>2044.7</v>
      </c>
    </row>
    <row r="30" ht="15.6" spans="1:17">
      <c r="A30" s="5" t="s">
        <v>134</v>
      </c>
      <c r="B30" s="42">
        <f t="shared" si="1"/>
        <v>701.4</v>
      </c>
      <c r="C30" s="43">
        <f t="shared" si="1"/>
        <v>798.7</v>
      </c>
      <c r="D30" s="44">
        <f t="shared" si="1"/>
        <v>796.6</v>
      </c>
      <c r="E30" s="45">
        <f t="shared" si="1"/>
        <v>893.9</v>
      </c>
      <c r="F30" s="42">
        <f t="shared" si="1"/>
        <v>876.4</v>
      </c>
      <c r="G30" s="43">
        <f t="shared" si="1"/>
        <v>973.7</v>
      </c>
      <c r="H30" s="44">
        <f t="shared" si="1"/>
        <v>1010.8</v>
      </c>
      <c r="I30" s="45">
        <f t="shared" si="1"/>
        <v>1108.1</v>
      </c>
      <c r="J30" s="42">
        <f t="shared" si="1"/>
        <v>1085</v>
      </c>
      <c r="K30" s="43">
        <f t="shared" si="1"/>
        <v>1182.3</v>
      </c>
      <c r="L30" s="44">
        <f t="shared" si="1"/>
        <v>1855</v>
      </c>
      <c r="M30" s="45">
        <f t="shared" si="1"/>
        <v>1952.3</v>
      </c>
      <c r="N30" s="42">
        <f t="shared" si="1"/>
        <v>2040.5</v>
      </c>
      <c r="O30" s="43">
        <f t="shared" si="1"/>
        <v>2137.8</v>
      </c>
      <c r="P30" s="44">
        <f t="shared" si="1"/>
        <v>2355.5</v>
      </c>
      <c r="Q30" s="45">
        <f t="shared" si="1"/>
        <v>2452.8</v>
      </c>
    </row>
    <row r="31" ht="15.6" spans="1:17">
      <c r="A31" s="5" t="s">
        <v>135</v>
      </c>
      <c r="B31" s="42">
        <f t="shared" si="1"/>
        <v>995.4</v>
      </c>
      <c r="C31" s="43">
        <f t="shared" si="1"/>
        <v>1113</v>
      </c>
      <c r="D31" s="44">
        <f t="shared" si="1"/>
        <v>1078</v>
      </c>
      <c r="E31" s="45">
        <f t="shared" si="1"/>
        <v>1194.9</v>
      </c>
      <c r="F31" s="42">
        <f t="shared" si="1"/>
        <v>1185.1</v>
      </c>
      <c r="G31" s="43">
        <f t="shared" si="1"/>
        <v>1302.7</v>
      </c>
      <c r="H31" s="44">
        <f t="shared" si="1"/>
        <v>1368.5</v>
      </c>
      <c r="I31" s="45">
        <f t="shared" si="1"/>
        <v>1486.1</v>
      </c>
      <c r="J31" s="42">
        <f t="shared" si="1"/>
        <v>1546.3</v>
      </c>
      <c r="K31" s="43">
        <f t="shared" si="1"/>
        <v>1663.2</v>
      </c>
      <c r="L31" s="44">
        <f t="shared" si="1"/>
        <v>2272.9</v>
      </c>
      <c r="M31" s="45">
        <f t="shared" si="1"/>
        <v>2390.5</v>
      </c>
      <c r="N31" s="42">
        <f t="shared" si="1"/>
        <v>2500.4</v>
      </c>
      <c r="O31" s="43">
        <f t="shared" si="1"/>
        <v>2617.3</v>
      </c>
      <c r="P31" s="44">
        <f t="shared" si="1"/>
        <v>2886.8</v>
      </c>
      <c r="Q31" s="45">
        <f t="shared" si="1"/>
        <v>3003.7</v>
      </c>
    </row>
    <row r="32" ht="15.6" spans="1:17">
      <c r="A32" s="5" t="s">
        <v>136</v>
      </c>
      <c r="B32" s="42">
        <f t="shared" si="1"/>
        <v>1317.4</v>
      </c>
      <c r="C32" s="43">
        <f t="shared" si="1"/>
        <v>1454.6</v>
      </c>
      <c r="D32" s="44">
        <f t="shared" si="1"/>
        <v>1441.3</v>
      </c>
      <c r="E32" s="45">
        <f t="shared" si="1"/>
        <v>1579.2</v>
      </c>
      <c r="F32" s="42">
        <f t="shared" si="1"/>
        <v>1585.5</v>
      </c>
      <c r="G32" s="43">
        <f t="shared" si="1"/>
        <v>1722.7</v>
      </c>
      <c r="H32" s="44">
        <f t="shared" si="1"/>
        <v>1830.5</v>
      </c>
      <c r="I32" s="45">
        <f t="shared" si="1"/>
        <v>1968.4</v>
      </c>
      <c r="J32" s="42">
        <f t="shared" si="1"/>
        <v>1899.1</v>
      </c>
      <c r="K32" s="43">
        <f t="shared" si="1"/>
        <v>2036.3</v>
      </c>
      <c r="L32" s="44">
        <f t="shared" si="1"/>
        <v>2674</v>
      </c>
      <c r="M32" s="45">
        <f t="shared" si="1"/>
        <v>2811.2</v>
      </c>
      <c r="N32" s="42">
        <f t="shared" si="1"/>
        <v>2941.4</v>
      </c>
      <c r="O32" s="43">
        <f t="shared" si="1"/>
        <v>3078.6</v>
      </c>
      <c r="P32" s="44">
        <f t="shared" si="1"/>
        <v>3396.4</v>
      </c>
      <c r="Q32" s="45">
        <f t="shared" si="1"/>
        <v>3533.6</v>
      </c>
    </row>
    <row r="33" ht="15.6" spans="1:17">
      <c r="A33" s="5" t="s">
        <v>137</v>
      </c>
      <c r="B33" s="42">
        <f t="shared" si="1"/>
        <v>1754.9</v>
      </c>
      <c r="C33" s="43">
        <f t="shared" si="1"/>
        <v>1942.5</v>
      </c>
      <c r="D33" s="44">
        <f t="shared" si="1"/>
        <v>1926.4</v>
      </c>
      <c r="E33" s="45">
        <f t="shared" si="1"/>
        <v>2114</v>
      </c>
      <c r="F33" s="42">
        <f t="shared" si="1"/>
        <v>2119.6</v>
      </c>
      <c r="G33" s="43">
        <f t="shared" si="1"/>
        <v>2307.2</v>
      </c>
      <c r="H33" s="44">
        <f t="shared" si="1"/>
        <v>2446.5</v>
      </c>
      <c r="I33" s="45">
        <f t="shared" si="1"/>
        <v>2634.1</v>
      </c>
      <c r="J33" s="42">
        <f t="shared" si="1"/>
        <v>2356.2</v>
      </c>
      <c r="K33" s="43">
        <f t="shared" si="1"/>
        <v>2543.8</v>
      </c>
      <c r="L33" s="44">
        <f t="shared" si="1"/>
        <v>3141.6</v>
      </c>
      <c r="M33" s="45">
        <f t="shared" si="1"/>
        <v>3329.2</v>
      </c>
      <c r="N33" s="42">
        <f t="shared" si="1"/>
        <v>3455.9</v>
      </c>
      <c r="O33" s="43">
        <f t="shared" si="1"/>
        <v>3643.5</v>
      </c>
      <c r="P33" s="44">
        <f t="shared" si="1"/>
        <v>3990</v>
      </c>
      <c r="Q33" s="45">
        <f t="shared" si="1"/>
        <v>4177.6</v>
      </c>
    </row>
    <row r="34" ht="15.6" spans="1:17">
      <c r="A34" s="5" t="s">
        <v>138</v>
      </c>
      <c r="B34" s="42">
        <f t="shared" si="1"/>
        <v>2599.8</v>
      </c>
      <c r="C34" s="43">
        <f t="shared" si="1"/>
        <v>2819.6</v>
      </c>
      <c r="D34" s="44">
        <f t="shared" si="1"/>
        <v>2846.2</v>
      </c>
      <c r="E34" s="45">
        <f t="shared" si="1"/>
        <v>3066</v>
      </c>
      <c r="F34" s="42">
        <f t="shared" si="1"/>
        <v>3131.1</v>
      </c>
      <c r="G34" s="43">
        <f t="shared" si="1"/>
        <v>3350.9</v>
      </c>
      <c r="H34" s="44">
        <f t="shared" si="1"/>
        <v>3614.8</v>
      </c>
      <c r="I34" s="45">
        <f t="shared" si="1"/>
        <v>3834.6</v>
      </c>
      <c r="J34" s="42">
        <f t="shared" si="1"/>
        <v>3168.9</v>
      </c>
      <c r="K34" s="43">
        <f t="shared" si="1"/>
        <v>3388.7</v>
      </c>
      <c r="L34" s="44">
        <f t="shared" si="1"/>
        <v>4011</v>
      </c>
      <c r="M34" s="45">
        <f t="shared" si="1"/>
        <v>4230.8</v>
      </c>
      <c r="N34" s="42">
        <f t="shared" si="1"/>
        <v>4412.1</v>
      </c>
      <c r="O34" s="43">
        <f t="shared" si="1"/>
        <v>4631.9</v>
      </c>
      <c r="P34" s="44">
        <f t="shared" si="1"/>
        <v>5093.9</v>
      </c>
      <c r="Q34" s="45">
        <f t="shared" si="1"/>
        <v>5313.7</v>
      </c>
    </row>
    <row r="35" ht="15.6" spans="1:17">
      <c r="A35" s="5" t="s">
        <v>139</v>
      </c>
      <c r="B35" s="42">
        <f t="shared" si="1"/>
        <v>3257.1</v>
      </c>
      <c r="C35" s="43">
        <f t="shared" si="1"/>
        <v>3599.4</v>
      </c>
      <c r="D35" s="44">
        <f t="shared" si="1"/>
        <v>3604.3</v>
      </c>
      <c r="E35" s="45">
        <f t="shared" si="1"/>
        <v>3947.3</v>
      </c>
      <c r="F35" s="42">
        <f t="shared" si="1"/>
        <v>3964.8</v>
      </c>
      <c r="G35" s="43">
        <f t="shared" si="1"/>
        <v>4307.1</v>
      </c>
      <c r="H35" s="44">
        <f t="shared" si="1"/>
        <v>4577.3</v>
      </c>
      <c r="I35" s="45">
        <f t="shared" si="1"/>
        <v>4919.6</v>
      </c>
      <c r="J35" s="42">
        <f t="shared" si="1"/>
        <v>3994.9</v>
      </c>
      <c r="K35" s="43">
        <f t="shared" si="1"/>
        <v>4337.2</v>
      </c>
      <c r="L35" s="44">
        <f t="shared" si="1"/>
        <v>4813.2</v>
      </c>
      <c r="M35" s="45">
        <f t="shared" si="1"/>
        <v>5155.5</v>
      </c>
      <c r="N35" s="42">
        <f t="shared" si="1"/>
        <v>5294.1</v>
      </c>
      <c r="O35" s="43">
        <f t="shared" si="1"/>
        <v>5637.1</v>
      </c>
      <c r="P35" s="44">
        <f t="shared" si="1"/>
        <v>6112.4</v>
      </c>
      <c r="Q35" s="45">
        <f t="shared" si="1"/>
        <v>6454.7</v>
      </c>
    </row>
    <row r="36" ht="15.6" spans="1:17">
      <c r="A36" s="5" t="s">
        <v>140</v>
      </c>
      <c r="B36" s="42">
        <f t="shared" si="1"/>
        <v>3950.8</v>
      </c>
      <c r="C36" s="43">
        <f t="shared" si="1"/>
        <v>4542.3</v>
      </c>
      <c r="D36" s="44">
        <f t="shared" si="1"/>
        <v>4372.2</v>
      </c>
      <c r="E36" s="45">
        <f t="shared" si="1"/>
        <v>4963.7</v>
      </c>
      <c r="F36" s="42">
        <f t="shared" si="1"/>
        <v>4809</v>
      </c>
      <c r="G36" s="43">
        <f t="shared" si="1"/>
        <v>5401.2</v>
      </c>
      <c r="H36" s="44">
        <f t="shared" si="1"/>
        <v>5552.4</v>
      </c>
      <c r="I36" s="45">
        <f t="shared" si="1"/>
        <v>6143.9</v>
      </c>
      <c r="J36" s="42">
        <f t="shared" si="1"/>
        <v>4932.9</v>
      </c>
      <c r="K36" s="43">
        <f t="shared" si="1"/>
        <v>5524.4</v>
      </c>
      <c r="L36" s="44">
        <f t="shared" si="1"/>
        <v>6015.8</v>
      </c>
      <c r="M36" s="45">
        <f t="shared" si="1"/>
        <v>6607.3</v>
      </c>
      <c r="N36" s="42">
        <f t="shared" si="1"/>
        <v>6617.1</v>
      </c>
      <c r="O36" s="43">
        <f t="shared" si="1"/>
        <v>7208.6</v>
      </c>
      <c r="P36" s="44">
        <f t="shared" si="1"/>
        <v>7639.1</v>
      </c>
      <c r="Q36" s="45">
        <f>Q18*0.7</f>
        <v>8230.6</v>
      </c>
    </row>
    <row r="37" ht="12" customHeight="1"/>
    <row r="38" ht="21.95" customHeight="1" spans="1:17">
      <c r="A38" s="37" t="s">
        <v>142</v>
      </c>
      <c r="B38" s="38"/>
      <c r="C38" s="38"/>
      <c r="D38" s="38"/>
      <c r="E38" s="38"/>
      <c r="F38" s="38"/>
      <c r="G38" s="38"/>
      <c r="H38" s="38"/>
      <c r="I38" s="38"/>
      <c r="J38" s="38"/>
      <c r="K38" s="38"/>
      <c r="L38" s="38"/>
      <c r="M38" s="38"/>
      <c r="N38" s="38"/>
      <c r="O38" s="38"/>
      <c r="P38" s="38"/>
      <c r="Q38" s="47"/>
    </row>
    <row r="39" ht="48" customHeight="1" spans="1:17">
      <c r="A39" s="39" t="s">
        <v>121</v>
      </c>
      <c r="B39" s="14" t="s">
        <v>1</v>
      </c>
      <c r="C39" s="40"/>
      <c r="D39" s="15" t="s">
        <v>2</v>
      </c>
      <c r="E39" s="41"/>
      <c r="F39" s="14" t="s">
        <v>3</v>
      </c>
      <c r="G39" s="40"/>
      <c r="H39" s="15" t="s">
        <v>4</v>
      </c>
      <c r="I39" s="41"/>
      <c r="J39" s="14" t="s">
        <v>5</v>
      </c>
      <c r="K39" s="40"/>
      <c r="L39" s="15" t="s">
        <v>6</v>
      </c>
      <c r="M39" s="41"/>
      <c r="N39" s="14" t="s">
        <v>7</v>
      </c>
      <c r="O39" s="40"/>
      <c r="P39" s="15" t="s">
        <v>8</v>
      </c>
      <c r="Q39" s="41"/>
    </row>
    <row r="40" ht="15.6" spans="1:17">
      <c r="A40" s="39"/>
      <c r="B40" s="40" t="s">
        <v>124</v>
      </c>
      <c r="C40" s="40" t="s">
        <v>125</v>
      </c>
      <c r="D40" s="41" t="s">
        <v>124</v>
      </c>
      <c r="E40" s="41" t="s">
        <v>125</v>
      </c>
      <c r="F40" s="40" t="s">
        <v>124</v>
      </c>
      <c r="G40" s="40" t="s">
        <v>125</v>
      </c>
      <c r="H40" s="41" t="s">
        <v>124</v>
      </c>
      <c r="I40" s="41" t="s">
        <v>125</v>
      </c>
      <c r="J40" s="40" t="s">
        <v>124</v>
      </c>
      <c r="K40" s="40" t="s">
        <v>125</v>
      </c>
      <c r="L40" s="41" t="s">
        <v>124</v>
      </c>
      <c r="M40" s="41" t="s">
        <v>125</v>
      </c>
      <c r="N40" s="40" t="s">
        <v>124</v>
      </c>
      <c r="O40" s="40" t="s">
        <v>125</v>
      </c>
      <c r="P40" s="41" t="s">
        <v>124</v>
      </c>
      <c r="Q40" s="41" t="s">
        <v>125</v>
      </c>
    </row>
    <row r="41" ht="15.6" spans="1:17">
      <c r="A41" s="5" t="s">
        <v>126</v>
      </c>
      <c r="B41" s="42">
        <f>B5*60%</f>
        <v>454.2</v>
      </c>
      <c r="C41" s="40">
        <f t="shared" ref="C41:Q41" si="2">C5*60%</f>
        <v>571.8</v>
      </c>
      <c r="D41" s="44">
        <f t="shared" si="2"/>
        <v>481.2</v>
      </c>
      <c r="E41" s="45">
        <f t="shared" si="2"/>
        <v>598.8</v>
      </c>
      <c r="F41" s="42">
        <f t="shared" si="2"/>
        <v>529.2</v>
      </c>
      <c r="G41" s="43">
        <f t="shared" si="2"/>
        <v>647.4</v>
      </c>
      <c r="H41" s="44">
        <f t="shared" si="2"/>
        <v>610.8</v>
      </c>
      <c r="I41" s="45">
        <f t="shared" si="2"/>
        <v>728.4</v>
      </c>
      <c r="J41" s="42">
        <f t="shared" si="2"/>
        <v>601.8</v>
      </c>
      <c r="K41" s="43">
        <f t="shared" si="2"/>
        <v>720</v>
      </c>
      <c r="L41" s="44">
        <f t="shared" si="2"/>
        <v>1029</v>
      </c>
      <c r="M41" s="45">
        <f t="shared" si="2"/>
        <v>1146.6</v>
      </c>
      <c r="N41" s="42">
        <f t="shared" si="2"/>
        <v>1131.6</v>
      </c>
      <c r="O41" s="43">
        <f t="shared" si="2"/>
        <v>1249.8</v>
      </c>
      <c r="P41" s="44">
        <f t="shared" si="2"/>
        <v>1306.8</v>
      </c>
      <c r="Q41" s="45">
        <f t="shared" si="2"/>
        <v>1424.4</v>
      </c>
    </row>
    <row r="42" ht="15.6" spans="1:17">
      <c r="A42" s="5" t="s">
        <v>127</v>
      </c>
      <c r="B42" s="42">
        <f t="shared" ref="B42:Q54" si="3">B6*60%</f>
        <v>197.4</v>
      </c>
      <c r="C42" s="43">
        <f t="shared" si="3"/>
        <v>247.8</v>
      </c>
      <c r="D42" s="44">
        <f t="shared" si="3"/>
        <v>209.4</v>
      </c>
      <c r="E42" s="45">
        <f t="shared" si="3"/>
        <v>259.8</v>
      </c>
      <c r="F42" s="42">
        <f t="shared" si="3"/>
        <v>230.4</v>
      </c>
      <c r="G42" s="43">
        <f t="shared" si="3"/>
        <v>280.8</v>
      </c>
      <c r="H42" s="44">
        <f t="shared" si="3"/>
        <v>265.8</v>
      </c>
      <c r="I42" s="45">
        <f t="shared" si="3"/>
        <v>316.2</v>
      </c>
      <c r="J42" s="42">
        <f t="shared" si="3"/>
        <v>378.6</v>
      </c>
      <c r="K42" s="43">
        <f t="shared" si="3"/>
        <v>429</v>
      </c>
      <c r="L42" s="44">
        <f t="shared" si="3"/>
        <v>647.4</v>
      </c>
      <c r="M42" s="45">
        <f t="shared" si="3"/>
        <v>697.8</v>
      </c>
      <c r="N42" s="42">
        <f t="shared" si="3"/>
        <v>712.2</v>
      </c>
      <c r="O42" s="43">
        <f t="shared" si="3"/>
        <v>762.6</v>
      </c>
      <c r="P42" s="44">
        <f t="shared" si="3"/>
        <v>822</v>
      </c>
      <c r="Q42" s="45">
        <f t="shared" si="3"/>
        <v>872.4</v>
      </c>
    </row>
    <row r="43" ht="15.6" spans="1:17">
      <c r="A43" s="5" t="s">
        <v>128</v>
      </c>
      <c r="B43" s="42">
        <f t="shared" si="3"/>
        <v>277.2</v>
      </c>
      <c r="C43" s="43">
        <f t="shared" si="3"/>
        <v>307.8</v>
      </c>
      <c r="D43" s="44">
        <f t="shared" si="3"/>
        <v>297</v>
      </c>
      <c r="E43" s="45">
        <f t="shared" si="3"/>
        <v>327.6</v>
      </c>
      <c r="F43" s="42">
        <f t="shared" si="3"/>
        <v>315</v>
      </c>
      <c r="G43" s="43">
        <f t="shared" si="3"/>
        <v>345.6</v>
      </c>
      <c r="H43" s="44">
        <f t="shared" si="3"/>
        <v>338.4</v>
      </c>
      <c r="I43" s="45">
        <f t="shared" si="3"/>
        <v>369</v>
      </c>
      <c r="J43" s="42">
        <f t="shared" si="3"/>
        <v>416.4</v>
      </c>
      <c r="K43" s="43">
        <f t="shared" si="3"/>
        <v>447.6</v>
      </c>
      <c r="L43" s="44">
        <f t="shared" si="3"/>
        <v>712.8</v>
      </c>
      <c r="M43" s="45">
        <f t="shared" si="3"/>
        <v>743.4</v>
      </c>
      <c r="N43" s="42">
        <f t="shared" si="3"/>
        <v>755.4</v>
      </c>
      <c r="O43" s="43">
        <f t="shared" si="3"/>
        <v>786</v>
      </c>
      <c r="P43" s="44">
        <f t="shared" si="3"/>
        <v>812.4</v>
      </c>
      <c r="Q43" s="45">
        <f t="shared" si="3"/>
        <v>843</v>
      </c>
    </row>
    <row r="44" ht="15.6" spans="1:17">
      <c r="A44" s="5" t="s">
        <v>129</v>
      </c>
      <c r="B44" s="42">
        <f t="shared" si="3"/>
        <v>291</v>
      </c>
      <c r="C44" s="43">
        <f t="shared" si="3"/>
        <v>327.6</v>
      </c>
      <c r="D44" s="44">
        <f t="shared" si="3"/>
        <v>313.8</v>
      </c>
      <c r="E44" s="45">
        <f t="shared" si="3"/>
        <v>349.8</v>
      </c>
      <c r="F44" s="42">
        <f t="shared" si="3"/>
        <v>344.4</v>
      </c>
      <c r="G44" s="43">
        <f t="shared" si="3"/>
        <v>381</v>
      </c>
      <c r="H44" s="44">
        <f t="shared" si="3"/>
        <v>397.8</v>
      </c>
      <c r="I44" s="45">
        <f t="shared" si="3"/>
        <v>434.4</v>
      </c>
      <c r="J44" s="42">
        <f t="shared" si="3"/>
        <v>442.2</v>
      </c>
      <c r="K44" s="43">
        <f t="shared" si="3"/>
        <v>478.2</v>
      </c>
      <c r="L44" s="44">
        <f t="shared" si="3"/>
        <v>754.8</v>
      </c>
      <c r="M44" s="45">
        <f t="shared" si="3"/>
        <v>791.4</v>
      </c>
      <c r="N44" s="42">
        <f t="shared" si="3"/>
        <v>829.8</v>
      </c>
      <c r="O44" s="43">
        <f t="shared" si="3"/>
        <v>866.4</v>
      </c>
      <c r="P44" s="44">
        <f t="shared" si="3"/>
        <v>958.8</v>
      </c>
      <c r="Q44" s="45">
        <f t="shared" si="3"/>
        <v>994.8</v>
      </c>
    </row>
    <row r="45" ht="15.6" spans="1:17">
      <c r="A45" s="5" t="s">
        <v>130</v>
      </c>
      <c r="B45" s="42">
        <f t="shared" si="3"/>
        <v>345</v>
      </c>
      <c r="C45" s="43">
        <f t="shared" si="3"/>
        <v>391.2</v>
      </c>
      <c r="D45" s="44">
        <f t="shared" si="3"/>
        <v>373.8</v>
      </c>
      <c r="E45" s="45">
        <f t="shared" si="3"/>
        <v>420</v>
      </c>
      <c r="F45" s="42">
        <f t="shared" si="3"/>
        <v>411.6</v>
      </c>
      <c r="G45" s="43">
        <f t="shared" si="3"/>
        <v>457.8</v>
      </c>
      <c r="H45" s="44">
        <f t="shared" si="3"/>
        <v>474.6</v>
      </c>
      <c r="I45" s="45">
        <f t="shared" si="3"/>
        <v>520.8</v>
      </c>
      <c r="J45" s="42">
        <f t="shared" si="3"/>
        <v>528.6</v>
      </c>
      <c r="K45" s="43">
        <f t="shared" si="3"/>
        <v>574.8</v>
      </c>
      <c r="L45" s="44">
        <f t="shared" si="3"/>
        <v>903.6</v>
      </c>
      <c r="M45" s="45">
        <f t="shared" si="3"/>
        <v>949.8</v>
      </c>
      <c r="N45" s="42">
        <f t="shared" si="3"/>
        <v>993.6</v>
      </c>
      <c r="O45" s="43">
        <f t="shared" si="3"/>
        <v>1040.4</v>
      </c>
      <c r="P45" s="44">
        <f t="shared" si="3"/>
        <v>1147.2</v>
      </c>
      <c r="Q45" s="45">
        <f t="shared" si="3"/>
        <v>1193.4</v>
      </c>
    </row>
    <row r="46" ht="15.6" spans="1:17">
      <c r="A46" s="5" t="s">
        <v>131</v>
      </c>
      <c r="B46" s="42">
        <f t="shared" si="3"/>
        <v>379.8</v>
      </c>
      <c r="C46" s="43">
        <f t="shared" si="3"/>
        <v>440.4</v>
      </c>
      <c r="D46" s="44">
        <f t="shared" si="3"/>
        <v>416.4</v>
      </c>
      <c r="E46" s="45">
        <f t="shared" si="3"/>
        <v>476.4</v>
      </c>
      <c r="F46" s="42">
        <f t="shared" si="3"/>
        <v>457.8</v>
      </c>
      <c r="G46" s="43">
        <f t="shared" si="3"/>
        <v>518.4</v>
      </c>
      <c r="H46" s="44">
        <f t="shared" si="3"/>
        <v>528.6</v>
      </c>
      <c r="I46" s="45">
        <f t="shared" si="3"/>
        <v>589.2</v>
      </c>
      <c r="J46" s="42">
        <f t="shared" si="3"/>
        <v>592.8</v>
      </c>
      <c r="K46" s="43">
        <f t="shared" si="3"/>
        <v>653.4</v>
      </c>
      <c r="L46" s="44">
        <f t="shared" si="3"/>
        <v>1013.4</v>
      </c>
      <c r="M46" s="45">
        <f t="shared" si="3"/>
        <v>1074</v>
      </c>
      <c r="N46" s="42">
        <f t="shared" si="3"/>
        <v>1114.8</v>
      </c>
      <c r="O46" s="43">
        <f t="shared" si="3"/>
        <v>1175.4</v>
      </c>
      <c r="P46" s="44">
        <f t="shared" si="3"/>
        <v>1287</v>
      </c>
      <c r="Q46" s="45">
        <f t="shared" si="3"/>
        <v>1347</v>
      </c>
    </row>
    <row r="47" ht="15.6" spans="1:17">
      <c r="A47" s="5" t="s">
        <v>132</v>
      </c>
      <c r="B47" s="42">
        <f t="shared" si="3"/>
        <v>468</v>
      </c>
      <c r="C47" s="43">
        <f t="shared" si="3"/>
        <v>532.8</v>
      </c>
      <c r="D47" s="44">
        <f t="shared" si="3"/>
        <v>522</v>
      </c>
      <c r="E47" s="45">
        <f t="shared" si="3"/>
        <v>586.8</v>
      </c>
      <c r="F47" s="42">
        <f t="shared" si="3"/>
        <v>573.6</v>
      </c>
      <c r="G47" s="43">
        <f t="shared" si="3"/>
        <v>639</v>
      </c>
      <c r="H47" s="44">
        <f t="shared" si="3"/>
        <v>662.4</v>
      </c>
      <c r="I47" s="45">
        <f t="shared" si="3"/>
        <v>727.8</v>
      </c>
      <c r="J47" s="42">
        <f t="shared" si="3"/>
        <v>777.6</v>
      </c>
      <c r="K47" s="43">
        <f t="shared" si="3"/>
        <v>842.4</v>
      </c>
      <c r="L47" s="44">
        <f t="shared" si="3"/>
        <v>1329</v>
      </c>
      <c r="M47" s="45">
        <f t="shared" si="3"/>
        <v>1394.4</v>
      </c>
      <c r="N47" s="42">
        <f t="shared" si="3"/>
        <v>1462.2</v>
      </c>
      <c r="O47" s="43">
        <f t="shared" si="3"/>
        <v>1527.6</v>
      </c>
      <c r="P47" s="44">
        <f t="shared" si="3"/>
        <v>1687.8</v>
      </c>
      <c r="Q47" s="45">
        <f t="shared" si="3"/>
        <v>1752.6</v>
      </c>
    </row>
    <row r="48" ht="15.6" spans="1:17">
      <c r="A48" s="5" t="s">
        <v>134</v>
      </c>
      <c r="B48" s="42">
        <f t="shared" si="3"/>
        <v>601.2</v>
      </c>
      <c r="C48" s="43">
        <f t="shared" si="3"/>
        <v>684.6</v>
      </c>
      <c r="D48" s="44">
        <f t="shared" si="3"/>
        <v>682.8</v>
      </c>
      <c r="E48" s="45">
        <f t="shared" si="3"/>
        <v>766.2</v>
      </c>
      <c r="F48" s="42">
        <f t="shared" si="3"/>
        <v>751.2</v>
      </c>
      <c r="G48" s="43">
        <f t="shared" si="3"/>
        <v>834.6</v>
      </c>
      <c r="H48" s="44">
        <f t="shared" si="3"/>
        <v>866.4</v>
      </c>
      <c r="I48" s="45">
        <f t="shared" si="3"/>
        <v>949.8</v>
      </c>
      <c r="J48" s="42">
        <f t="shared" si="3"/>
        <v>930</v>
      </c>
      <c r="K48" s="43">
        <f t="shared" si="3"/>
        <v>1013.4</v>
      </c>
      <c r="L48" s="44">
        <f t="shared" si="3"/>
        <v>1590</v>
      </c>
      <c r="M48" s="45">
        <f t="shared" si="3"/>
        <v>1673.4</v>
      </c>
      <c r="N48" s="42">
        <f t="shared" si="3"/>
        <v>1749</v>
      </c>
      <c r="O48" s="43">
        <f t="shared" si="3"/>
        <v>1832.4</v>
      </c>
      <c r="P48" s="44">
        <f t="shared" si="3"/>
        <v>2019</v>
      </c>
      <c r="Q48" s="45">
        <f t="shared" si="3"/>
        <v>2102.4</v>
      </c>
    </row>
    <row r="49" ht="15.6" spans="1:17">
      <c r="A49" s="5" t="s">
        <v>135</v>
      </c>
      <c r="B49" s="42">
        <f t="shared" si="3"/>
        <v>853.2</v>
      </c>
      <c r="C49" s="43">
        <f t="shared" si="3"/>
        <v>954</v>
      </c>
      <c r="D49" s="44">
        <f t="shared" si="3"/>
        <v>924</v>
      </c>
      <c r="E49" s="45">
        <f t="shared" si="3"/>
        <v>1024.2</v>
      </c>
      <c r="F49" s="42">
        <f t="shared" si="3"/>
        <v>1015.8</v>
      </c>
      <c r="G49" s="43">
        <f t="shared" si="3"/>
        <v>1116.6</v>
      </c>
      <c r="H49" s="44">
        <f t="shared" si="3"/>
        <v>1173</v>
      </c>
      <c r="I49" s="45">
        <f t="shared" si="3"/>
        <v>1273.8</v>
      </c>
      <c r="J49" s="42">
        <f t="shared" si="3"/>
        <v>1325.4</v>
      </c>
      <c r="K49" s="43">
        <f t="shared" si="3"/>
        <v>1425.6</v>
      </c>
      <c r="L49" s="44">
        <f t="shared" si="3"/>
        <v>1948.2</v>
      </c>
      <c r="M49" s="45">
        <f t="shared" si="3"/>
        <v>2049</v>
      </c>
      <c r="N49" s="42">
        <f t="shared" si="3"/>
        <v>2143.2</v>
      </c>
      <c r="O49" s="43">
        <f t="shared" si="3"/>
        <v>2243.4</v>
      </c>
      <c r="P49" s="44">
        <f t="shared" si="3"/>
        <v>2474.4</v>
      </c>
      <c r="Q49" s="45">
        <f t="shared" si="3"/>
        <v>2574.6</v>
      </c>
    </row>
    <row r="50" ht="15.6" spans="1:17">
      <c r="A50" s="5" t="s">
        <v>136</v>
      </c>
      <c r="B50" s="42">
        <f t="shared" si="3"/>
        <v>1129.2</v>
      </c>
      <c r="C50" s="43">
        <f t="shared" si="3"/>
        <v>1246.8</v>
      </c>
      <c r="D50" s="44">
        <f t="shared" si="3"/>
        <v>1235.4</v>
      </c>
      <c r="E50" s="45">
        <f t="shared" si="3"/>
        <v>1353.6</v>
      </c>
      <c r="F50" s="42">
        <f t="shared" si="3"/>
        <v>1359</v>
      </c>
      <c r="G50" s="43">
        <f t="shared" si="3"/>
        <v>1476.6</v>
      </c>
      <c r="H50" s="44">
        <f t="shared" si="3"/>
        <v>1569</v>
      </c>
      <c r="I50" s="45">
        <f t="shared" si="3"/>
        <v>1687.2</v>
      </c>
      <c r="J50" s="42">
        <f t="shared" si="3"/>
        <v>1627.8</v>
      </c>
      <c r="K50" s="43">
        <f t="shared" si="3"/>
        <v>1745.4</v>
      </c>
      <c r="L50" s="44">
        <f t="shared" si="3"/>
        <v>2292</v>
      </c>
      <c r="M50" s="45">
        <f t="shared" si="3"/>
        <v>2409.6</v>
      </c>
      <c r="N50" s="42">
        <f t="shared" si="3"/>
        <v>2521.2</v>
      </c>
      <c r="O50" s="43">
        <f t="shared" si="3"/>
        <v>2638.8</v>
      </c>
      <c r="P50" s="44">
        <f t="shared" si="3"/>
        <v>2911.2</v>
      </c>
      <c r="Q50" s="45">
        <f t="shared" si="3"/>
        <v>3028.8</v>
      </c>
    </row>
    <row r="51" ht="15.6" spans="1:17">
      <c r="A51" s="5" t="s">
        <v>137</v>
      </c>
      <c r="B51" s="42">
        <f t="shared" si="3"/>
        <v>1504.2</v>
      </c>
      <c r="C51" s="43">
        <f t="shared" si="3"/>
        <v>1665</v>
      </c>
      <c r="D51" s="44">
        <f t="shared" si="3"/>
        <v>1651.2</v>
      </c>
      <c r="E51" s="45">
        <f t="shared" si="3"/>
        <v>1812</v>
      </c>
      <c r="F51" s="42">
        <f t="shared" si="3"/>
        <v>1816.8</v>
      </c>
      <c r="G51" s="43">
        <f t="shared" si="3"/>
        <v>1977.6</v>
      </c>
      <c r="H51" s="44">
        <f t="shared" si="3"/>
        <v>2097</v>
      </c>
      <c r="I51" s="45">
        <f t="shared" si="3"/>
        <v>2257.8</v>
      </c>
      <c r="J51" s="42">
        <f t="shared" si="3"/>
        <v>2019.6</v>
      </c>
      <c r="K51" s="43">
        <f t="shared" si="3"/>
        <v>2180.4</v>
      </c>
      <c r="L51" s="44">
        <f t="shared" si="3"/>
        <v>2692.8</v>
      </c>
      <c r="M51" s="45">
        <f t="shared" si="3"/>
        <v>2853.6</v>
      </c>
      <c r="N51" s="42">
        <f t="shared" si="3"/>
        <v>2962.2</v>
      </c>
      <c r="O51" s="43">
        <f t="shared" si="3"/>
        <v>3123</v>
      </c>
      <c r="P51" s="44">
        <f t="shared" si="3"/>
        <v>3420</v>
      </c>
      <c r="Q51" s="45">
        <f t="shared" si="3"/>
        <v>3580.8</v>
      </c>
    </row>
    <row r="52" ht="15.6" spans="1:17">
      <c r="A52" s="5" t="s">
        <v>138</v>
      </c>
      <c r="B52" s="42">
        <f t="shared" si="3"/>
        <v>2228.4</v>
      </c>
      <c r="C52" s="43">
        <f t="shared" si="3"/>
        <v>2416.8</v>
      </c>
      <c r="D52" s="44">
        <f t="shared" si="3"/>
        <v>2439.6</v>
      </c>
      <c r="E52" s="45">
        <f t="shared" si="3"/>
        <v>2628</v>
      </c>
      <c r="F52" s="42">
        <f t="shared" si="3"/>
        <v>2683.8</v>
      </c>
      <c r="G52" s="43">
        <f t="shared" si="3"/>
        <v>2872.2</v>
      </c>
      <c r="H52" s="44">
        <f t="shared" si="3"/>
        <v>3098.4</v>
      </c>
      <c r="I52" s="45">
        <f t="shared" si="3"/>
        <v>3286.8</v>
      </c>
      <c r="J52" s="42">
        <f t="shared" si="3"/>
        <v>2716.2</v>
      </c>
      <c r="K52" s="43">
        <f t="shared" si="3"/>
        <v>2904.6</v>
      </c>
      <c r="L52" s="44">
        <f t="shared" si="3"/>
        <v>3438</v>
      </c>
      <c r="M52" s="45">
        <f t="shared" si="3"/>
        <v>3626.4</v>
      </c>
      <c r="N52" s="42">
        <f t="shared" si="3"/>
        <v>3781.8</v>
      </c>
      <c r="O52" s="43">
        <f t="shared" si="3"/>
        <v>3970.2</v>
      </c>
      <c r="P52" s="44">
        <f t="shared" si="3"/>
        <v>4366.2</v>
      </c>
      <c r="Q52" s="45">
        <f t="shared" si="3"/>
        <v>4554.6</v>
      </c>
    </row>
    <row r="53" ht="15.6" spans="1:17">
      <c r="A53" s="5" t="s">
        <v>139</v>
      </c>
      <c r="B53" s="42">
        <f t="shared" si="3"/>
        <v>2791.8</v>
      </c>
      <c r="C53" s="43">
        <f t="shared" si="3"/>
        <v>3085.2</v>
      </c>
      <c r="D53" s="44">
        <f t="shared" si="3"/>
        <v>3089.4</v>
      </c>
      <c r="E53" s="45">
        <f t="shared" si="3"/>
        <v>3383.4</v>
      </c>
      <c r="F53" s="42">
        <f t="shared" si="3"/>
        <v>3398.4</v>
      </c>
      <c r="G53" s="43">
        <f t="shared" si="3"/>
        <v>3691.8</v>
      </c>
      <c r="H53" s="44">
        <f t="shared" si="3"/>
        <v>3923.4</v>
      </c>
      <c r="I53" s="45">
        <f t="shared" si="3"/>
        <v>4216.8</v>
      </c>
      <c r="J53" s="42">
        <f t="shared" si="3"/>
        <v>3424.2</v>
      </c>
      <c r="K53" s="43">
        <f t="shared" si="3"/>
        <v>3717.6</v>
      </c>
      <c r="L53" s="44">
        <f t="shared" si="3"/>
        <v>4125.6</v>
      </c>
      <c r="M53" s="45">
        <f t="shared" si="3"/>
        <v>4419</v>
      </c>
      <c r="N53" s="42">
        <f t="shared" si="3"/>
        <v>4537.8</v>
      </c>
      <c r="O53" s="43">
        <f t="shared" si="3"/>
        <v>4831.8</v>
      </c>
      <c r="P53" s="44">
        <f t="shared" si="3"/>
        <v>5239.2</v>
      </c>
      <c r="Q53" s="45">
        <f t="shared" si="3"/>
        <v>5532.6</v>
      </c>
    </row>
    <row r="54" ht="15.6" spans="1:17">
      <c r="A54" s="5" t="s">
        <v>140</v>
      </c>
      <c r="B54" s="42">
        <f t="shared" si="3"/>
        <v>3386.4</v>
      </c>
      <c r="C54" s="43">
        <f t="shared" si="3"/>
        <v>3893.4</v>
      </c>
      <c r="D54" s="44">
        <f t="shared" si="3"/>
        <v>3747.6</v>
      </c>
      <c r="E54" s="45">
        <f t="shared" si="3"/>
        <v>4254.6</v>
      </c>
      <c r="F54" s="42">
        <f t="shared" si="3"/>
        <v>4122</v>
      </c>
      <c r="G54" s="43">
        <f t="shared" si="3"/>
        <v>4629.6</v>
      </c>
      <c r="H54" s="44">
        <f t="shared" si="3"/>
        <v>4759.2</v>
      </c>
      <c r="I54" s="45">
        <f t="shared" si="3"/>
        <v>5266.2</v>
      </c>
      <c r="J54" s="42">
        <f t="shared" si="3"/>
        <v>4228.2</v>
      </c>
      <c r="K54" s="43">
        <f t="shared" si="3"/>
        <v>4735.2</v>
      </c>
      <c r="L54" s="44">
        <f t="shared" si="3"/>
        <v>5156.4</v>
      </c>
      <c r="M54" s="45">
        <f t="shared" si="3"/>
        <v>5663.4</v>
      </c>
      <c r="N54" s="42">
        <f t="shared" si="3"/>
        <v>5671.8</v>
      </c>
      <c r="O54" s="43">
        <f t="shared" si="3"/>
        <v>6178.8</v>
      </c>
      <c r="P54" s="44">
        <f t="shared" si="3"/>
        <v>6547.8</v>
      </c>
      <c r="Q54" s="45">
        <f t="shared" si="3"/>
        <v>7054.8</v>
      </c>
    </row>
    <row r="55" ht="12" customHeight="1"/>
    <row r="56" ht="21.95" customHeight="1" spans="1:17">
      <c r="A56" s="37" t="s">
        <v>143</v>
      </c>
      <c r="B56" s="38"/>
      <c r="C56" s="38"/>
      <c r="D56" s="38"/>
      <c r="E56" s="38"/>
      <c r="F56" s="38"/>
      <c r="G56" s="38"/>
      <c r="H56" s="38"/>
      <c r="I56" s="38"/>
      <c r="J56" s="38"/>
      <c r="K56" s="38"/>
      <c r="L56" s="38"/>
      <c r="M56" s="38"/>
      <c r="N56" s="38"/>
      <c r="O56" s="38"/>
      <c r="P56" s="38"/>
      <c r="Q56" s="47"/>
    </row>
    <row r="57" ht="54.75" customHeight="1" spans="1:17">
      <c r="A57" s="39" t="s">
        <v>121</v>
      </c>
      <c r="B57" s="14" t="s">
        <v>1</v>
      </c>
      <c r="C57" s="40"/>
      <c r="D57" s="15" t="s">
        <v>2</v>
      </c>
      <c r="E57" s="41"/>
      <c r="F57" s="14" t="s">
        <v>3</v>
      </c>
      <c r="G57" s="40"/>
      <c r="H57" s="15" t="s">
        <v>4</v>
      </c>
      <c r="I57" s="41"/>
      <c r="J57" s="14" t="s">
        <v>5</v>
      </c>
      <c r="K57" s="40"/>
      <c r="L57" s="15" t="s">
        <v>6</v>
      </c>
      <c r="M57" s="41"/>
      <c r="N57" s="14" t="s">
        <v>7</v>
      </c>
      <c r="O57" s="40"/>
      <c r="P57" s="15" t="s">
        <v>8</v>
      </c>
      <c r="Q57" s="41"/>
    </row>
    <row r="58" ht="15.6" spans="1:17">
      <c r="A58" s="39"/>
      <c r="B58" s="40" t="s">
        <v>124</v>
      </c>
      <c r="C58" s="40" t="s">
        <v>125</v>
      </c>
      <c r="D58" s="41" t="s">
        <v>124</v>
      </c>
      <c r="E58" s="41" t="s">
        <v>125</v>
      </c>
      <c r="F58" s="40" t="s">
        <v>124</v>
      </c>
      <c r="G58" s="40" t="s">
        <v>125</v>
      </c>
      <c r="H58" s="41" t="s">
        <v>124</v>
      </c>
      <c r="I58" s="41" t="s">
        <v>125</v>
      </c>
      <c r="J58" s="40" t="s">
        <v>124</v>
      </c>
      <c r="K58" s="40" t="s">
        <v>125</v>
      </c>
      <c r="L58" s="41" t="s">
        <v>124</v>
      </c>
      <c r="M58" s="41" t="s">
        <v>125</v>
      </c>
      <c r="N58" s="40" t="s">
        <v>124</v>
      </c>
      <c r="O58" s="40" t="s">
        <v>125</v>
      </c>
      <c r="P58" s="41" t="s">
        <v>124</v>
      </c>
      <c r="Q58" s="41" t="s">
        <v>125</v>
      </c>
    </row>
    <row r="59" ht="15.6" spans="1:17">
      <c r="A59" s="5" t="s">
        <v>126</v>
      </c>
      <c r="B59" s="42">
        <f>B5*55%</f>
        <v>416.35</v>
      </c>
      <c r="C59" s="40">
        <f t="shared" ref="C59:Q59" si="4">C5*55%</f>
        <v>524.15</v>
      </c>
      <c r="D59" s="44">
        <f t="shared" si="4"/>
        <v>441.1</v>
      </c>
      <c r="E59" s="45">
        <f t="shared" si="4"/>
        <v>548.9</v>
      </c>
      <c r="F59" s="42">
        <f t="shared" si="4"/>
        <v>485.1</v>
      </c>
      <c r="G59" s="43">
        <f t="shared" si="4"/>
        <v>593.45</v>
      </c>
      <c r="H59" s="44">
        <f t="shared" si="4"/>
        <v>559.9</v>
      </c>
      <c r="I59" s="45">
        <f t="shared" si="4"/>
        <v>667.7</v>
      </c>
      <c r="J59" s="42">
        <f t="shared" si="4"/>
        <v>551.65</v>
      </c>
      <c r="K59" s="43">
        <f t="shared" si="4"/>
        <v>660</v>
      </c>
      <c r="L59" s="44">
        <f t="shared" si="4"/>
        <v>943.25</v>
      </c>
      <c r="M59" s="45">
        <f t="shared" si="4"/>
        <v>1051.05</v>
      </c>
      <c r="N59" s="42">
        <f t="shared" si="4"/>
        <v>1037.3</v>
      </c>
      <c r="O59" s="43">
        <f t="shared" si="4"/>
        <v>1145.65</v>
      </c>
      <c r="P59" s="44">
        <f t="shared" si="4"/>
        <v>1197.9</v>
      </c>
      <c r="Q59" s="45">
        <f t="shared" si="4"/>
        <v>1305.7</v>
      </c>
    </row>
    <row r="60" ht="15.6" spans="1:17">
      <c r="A60" s="5" t="s">
        <v>127</v>
      </c>
      <c r="B60" s="42">
        <f t="shared" ref="B60:Q72" si="5">B6*55%</f>
        <v>180.95</v>
      </c>
      <c r="C60" s="43">
        <f t="shared" si="5"/>
        <v>227.15</v>
      </c>
      <c r="D60" s="44">
        <f t="shared" si="5"/>
        <v>191.95</v>
      </c>
      <c r="E60" s="45">
        <f t="shared" si="5"/>
        <v>238.15</v>
      </c>
      <c r="F60" s="42">
        <f t="shared" si="5"/>
        <v>211.2</v>
      </c>
      <c r="G60" s="43">
        <f t="shared" si="5"/>
        <v>257.4</v>
      </c>
      <c r="H60" s="44">
        <f t="shared" si="5"/>
        <v>243.65</v>
      </c>
      <c r="I60" s="45">
        <f t="shared" si="5"/>
        <v>289.85</v>
      </c>
      <c r="J60" s="42">
        <f t="shared" si="5"/>
        <v>347.05</v>
      </c>
      <c r="K60" s="43">
        <f t="shared" si="5"/>
        <v>393.25</v>
      </c>
      <c r="L60" s="44">
        <f t="shared" si="5"/>
        <v>593.45</v>
      </c>
      <c r="M60" s="45">
        <f t="shared" si="5"/>
        <v>639.65</v>
      </c>
      <c r="N60" s="42">
        <f t="shared" si="5"/>
        <v>652.85</v>
      </c>
      <c r="O60" s="43">
        <f t="shared" si="5"/>
        <v>699.05</v>
      </c>
      <c r="P60" s="44">
        <f t="shared" si="5"/>
        <v>753.5</v>
      </c>
      <c r="Q60" s="45">
        <f t="shared" si="5"/>
        <v>799.7</v>
      </c>
    </row>
    <row r="61" ht="15.6" spans="1:17">
      <c r="A61" s="5" t="s">
        <v>128</v>
      </c>
      <c r="B61" s="42">
        <f t="shared" si="5"/>
        <v>254.1</v>
      </c>
      <c r="C61" s="43">
        <f t="shared" si="5"/>
        <v>282.15</v>
      </c>
      <c r="D61" s="44">
        <f t="shared" si="5"/>
        <v>272.25</v>
      </c>
      <c r="E61" s="45">
        <f t="shared" si="5"/>
        <v>300.3</v>
      </c>
      <c r="F61" s="42">
        <f t="shared" si="5"/>
        <v>288.75</v>
      </c>
      <c r="G61" s="43">
        <f t="shared" si="5"/>
        <v>316.8</v>
      </c>
      <c r="H61" s="44">
        <f t="shared" si="5"/>
        <v>310.2</v>
      </c>
      <c r="I61" s="45">
        <f t="shared" si="5"/>
        <v>338.25</v>
      </c>
      <c r="J61" s="42">
        <f t="shared" si="5"/>
        <v>381.7</v>
      </c>
      <c r="K61" s="43">
        <f t="shared" si="5"/>
        <v>410.3</v>
      </c>
      <c r="L61" s="44">
        <f t="shared" si="5"/>
        <v>653.4</v>
      </c>
      <c r="M61" s="45">
        <f t="shared" si="5"/>
        <v>681.45</v>
      </c>
      <c r="N61" s="42">
        <f t="shared" si="5"/>
        <v>692.45</v>
      </c>
      <c r="O61" s="43">
        <f t="shared" si="5"/>
        <v>720.5</v>
      </c>
      <c r="P61" s="44">
        <f t="shared" si="5"/>
        <v>744.7</v>
      </c>
      <c r="Q61" s="45">
        <f t="shared" si="5"/>
        <v>772.75</v>
      </c>
    </row>
    <row r="62" ht="15.6" spans="1:17">
      <c r="A62" s="5" t="s">
        <v>129</v>
      </c>
      <c r="B62" s="42">
        <f t="shared" si="5"/>
        <v>266.75</v>
      </c>
      <c r="C62" s="43">
        <f t="shared" si="5"/>
        <v>300.3</v>
      </c>
      <c r="D62" s="44">
        <f t="shared" si="5"/>
        <v>287.65</v>
      </c>
      <c r="E62" s="45">
        <f t="shared" si="5"/>
        <v>320.65</v>
      </c>
      <c r="F62" s="42">
        <f t="shared" si="5"/>
        <v>315.7</v>
      </c>
      <c r="G62" s="43">
        <f t="shared" si="5"/>
        <v>349.25</v>
      </c>
      <c r="H62" s="44">
        <f t="shared" si="5"/>
        <v>364.65</v>
      </c>
      <c r="I62" s="45">
        <f t="shared" si="5"/>
        <v>398.2</v>
      </c>
      <c r="J62" s="42">
        <f t="shared" si="5"/>
        <v>405.35</v>
      </c>
      <c r="K62" s="43">
        <f t="shared" si="5"/>
        <v>438.35</v>
      </c>
      <c r="L62" s="44">
        <f t="shared" si="5"/>
        <v>691.9</v>
      </c>
      <c r="M62" s="45">
        <f t="shared" si="5"/>
        <v>725.45</v>
      </c>
      <c r="N62" s="42">
        <f t="shared" si="5"/>
        <v>760.65</v>
      </c>
      <c r="O62" s="43">
        <f t="shared" si="5"/>
        <v>794.2</v>
      </c>
      <c r="P62" s="44">
        <f t="shared" si="5"/>
        <v>878.9</v>
      </c>
      <c r="Q62" s="45">
        <f t="shared" si="5"/>
        <v>911.9</v>
      </c>
    </row>
    <row r="63" ht="15.6" spans="1:17">
      <c r="A63" s="5" t="s">
        <v>130</v>
      </c>
      <c r="B63" s="42">
        <f t="shared" si="5"/>
        <v>316.25</v>
      </c>
      <c r="C63" s="43">
        <f t="shared" si="5"/>
        <v>358.6</v>
      </c>
      <c r="D63" s="44">
        <f t="shared" si="5"/>
        <v>342.65</v>
      </c>
      <c r="E63" s="45">
        <f t="shared" si="5"/>
        <v>385</v>
      </c>
      <c r="F63" s="42">
        <f t="shared" si="5"/>
        <v>377.3</v>
      </c>
      <c r="G63" s="43">
        <f t="shared" si="5"/>
        <v>419.65</v>
      </c>
      <c r="H63" s="44">
        <f t="shared" si="5"/>
        <v>435.05</v>
      </c>
      <c r="I63" s="45">
        <f t="shared" si="5"/>
        <v>477.4</v>
      </c>
      <c r="J63" s="42">
        <f t="shared" si="5"/>
        <v>484.55</v>
      </c>
      <c r="K63" s="43">
        <f t="shared" si="5"/>
        <v>526.9</v>
      </c>
      <c r="L63" s="44">
        <f t="shared" si="5"/>
        <v>828.3</v>
      </c>
      <c r="M63" s="45">
        <f t="shared" si="5"/>
        <v>870.65</v>
      </c>
      <c r="N63" s="42">
        <f t="shared" si="5"/>
        <v>910.8</v>
      </c>
      <c r="O63" s="43">
        <f t="shared" si="5"/>
        <v>953.7</v>
      </c>
      <c r="P63" s="44">
        <f t="shared" si="5"/>
        <v>1051.6</v>
      </c>
      <c r="Q63" s="45">
        <f t="shared" si="5"/>
        <v>1093.95</v>
      </c>
    </row>
    <row r="64" ht="15.6" spans="1:17">
      <c r="A64" s="5" t="s">
        <v>131</v>
      </c>
      <c r="B64" s="42">
        <f t="shared" si="5"/>
        <v>348.15</v>
      </c>
      <c r="C64" s="43">
        <f t="shared" si="5"/>
        <v>403.7</v>
      </c>
      <c r="D64" s="44">
        <f t="shared" si="5"/>
        <v>381.7</v>
      </c>
      <c r="E64" s="45">
        <f t="shared" si="5"/>
        <v>436.7</v>
      </c>
      <c r="F64" s="42">
        <f t="shared" si="5"/>
        <v>419.65</v>
      </c>
      <c r="G64" s="43">
        <f t="shared" si="5"/>
        <v>475.2</v>
      </c>
      <c r="H64" s="44">
        <f t="shared" si="5"/>
        <v>484.55</v>
      </c>
      <c r="I64" s="45">
        <f t="shared" si="5"/>
        <v>540.1</v>
      </c>
      <c r="J64" s="42">
        <f t="shared" si="5"/>
        <v>543.4</v>
      </c>
      <c r="K64" s="43">
        <f t="shared" si="5"/>
        <v>598.95</v>
      </c>
      <c r="L64" s="44">
        <f t="shared" si="5"/>
        <v>928.95</v>
      </c>
      <c r="M64" s="45">
        <f t="shared" si="5"/>
        <v>984.5</v>
      </c>
      <c r="N64" s="42">
        <f t="shared" si="5"/>
        <v>1021.9</v>
      </c>
      <c r="O64" s="43">
        <f t="shared" si="5"/>
        <v>1077.45</v>
      </c>
      <c r="P64" s="44">
        <f t="shared" si="5"/>
        <v>1179.75</v>
      </c>
      <c r="Q64" s="45">
        <f t="shared" si="5"/>
        <v>1234.75</v>
      </c>
    </row>
    <row r="65" ht="15.6" spans="1:17">
      <c r="A65" s="5" t="s">
        <v>132</v>
      </c>
      <c r="B65" s="42">
        <f t="shared" si="5"/>
        <v>429</v>
      </c>
      <c r="C65" s="43">
        <f t="shared" si="5"/>
        <v>488.4</v>
      </c>
      <c r="D65" s="44">
        <f t="shared" si="5"/>
        <v>478.5</v>
      </c>
      <c r="E65" s="45">
        <f t="shared" si="5"/>
        <v>537.9</v>
      </c>
      <c r="F65" s="42">
        <f t="shared" si="5"/>
        <v>525.8</v>
      </c>
      <c r="G65" s="43">
        <f t="shared" si="5"/>
        <v>585.75</v>
      </c>
      <c r="H65" s="44">
        <f t="shared" si="5"/>
        <v>607.2</v>
      </c>
      <c r="I65" s="45">
        <f t="shared" si="5"/>
        <v>667.15</v>
      </c>
      <c r="J65" s="42">
        <f t="shared" si="5"/>
        <v>712.8</v>
      </c>
      <c r="K65" s="43">
        <f t="shared" si="5"/>
        <v>772.2</v>
      </c>
      <c r="L65" s="44">
        <f t="shared" si="5"/>
        <v>1218.25</v>
      </c>
      <c r="M65" s="45">
        <f t="shared" si="5"/>
        <v>1278.2</v>
      </c>
      <c r="N65" s="42">
        <f t="shared" si="5"/>
        <v>1340.35</v>
      </c>
      <c r="O65" s="43">
        <f t="shared" si="5"/>
        <v>1400.3</v>
      </c>
      <c r="P65" s="44">
        <f t="shared" si="5"/>
        <v>1547.15</v>
      </c>
      <c r="Q65" s="45">
        <f t="shared" si="5"/>
        <v>1606.55</v>
      </c>
    </row>
    <row r="66" ht="15.6" spans="1:17">
      <c r="A66" s="5" t="s">
        <v>134</v>
      </c>
      <c r="B66" s="42">
        <f t="shared" si="5"/>
        <v>551.1</v>
      </c>
      <c r="C66" s="43">
        <f t="shared" si="5"/>
        <v>627.55</v>
      </c>
      <c r="D66" s="44">
        <f t="shared" si="5"/>
        <v>625.9</v>
      </c>
      <c r="E66" s="45">
        <f t="shared" si="5"/>
        <v>702.35</v>
      </c>
      <c r="F66" s="42">
        <f t="shared" si="5"/>
        <v>688.6</v>
      </c>
      <c r="G66" s="43">
        <f t="shared" si="5"/>
        <v>765.05</v>
      </c>
      <c r="H66" s="44">
        <f t="shared" si="5"/>
        <v>794.2</v>
      </c>
      <c r="I66" s="45">
        <f t="shared" si="5"/>
        <v>870.65</v>
      </c>
      <c r="J66" s="42">
        <f t="shared" si="5"/>
        <v>852.5</v>
      </c>
      <c r="K66" s="43">
        <f t="shared" si="5"/>
        <v>928.95</v>
      </c>
      <c r="L66" s="44">
        <f t="shared" si="5"/>
        <v>1457.5</v>
      </c>
      <c r="M66" s="45">
        <f t="shared" si="5"/>
        <v>1533.95</v>
      </c>
      <c r="N66" s="42">
        <f t="shared" si="5"/>
        <v>1603.25</v>
      </c>
      <c r="O66" s="43">
        <f t="shared" si="5"/>
        <v>1679.7</v>
      </c>
      <c r="P66" s="44">
        <f t="shared" si="5"/>
        <v>1850.75</v>
      </c>
      <c r="Q66" s="45">
        <f t="shared" si="5"/>
        <v>1927.2</v>
      </c>
    </row>
    <row r="67" ht="15.6" spans="1:17">
      <c r="A67" s="5" t="s">
        <v>135</v>
      </c>
      <c r="B67" s="42">
        <f t="shared" si="5"/>
        <v>782.1</v>
      </c>
      <c r="C67" s="43">
        <f t="shared" si="5"/>
        <v>874.5</v>
      </c>
      <c r="D67" s="44">
        <f t="shared" si="5"/>
        <v>847</v>
      </c>
      <c r="E67" s="45">
        <f t="shared" si="5"/>
        <v>938.85</v>
      </c>
      <c r="F67" s="42">
        <f t="shared" si="5"/>
        <v>931.15</v>
      </c>
      <c r="G67" s="43">
        <f t="shared" si="5"/>
        <v>1023.55</v>
      </c>
      <c r="H67" s="44">
        <f t="shared" si="5"/>
        <v>1075.25</v>
      </c>
      <c r="I67" s="45">
        <f t="shared" si="5"/>
        <v>1167.65</v>
      </c>
      <c r="J67" s="42">
        <f t="shared" si="5"/>
        <v>1214.95</v>
      </c>
      <c r="K67" s="43">
        <f t="shared" si="5"/>
        <v>1306.8</v>
      </c>
      <c r="L67" s="44">
        <f t="shared" si="5"/>
        <v>1785.85</v>
      </c>
      <c r="M67" s="45">
        <f t="shared" si="5"/>
        <v>1878.25</v>
      </c>
      <c r="N67" s="42">
        <f t="shared" si="5"/>
        <v>1964.6</v>
      </c>
      <c r="O67" s="43">
        <f t="shared" si="5"/>
        <v>2056.45</v>
      </c>
      <c r="P67" s="44">
        <f t="shared" si="5"/>
        <v>2268.2</v>
      </c>
      <c r="Q67" s="45">
        <f t="shared" si="5"/>
        <v>2360.05</v>
      </c>
    </row>
    <row r="68" ht="15.6" spans="1:17">
      <c r="A68" s="5" t="s">
        <v>136</v>
      </c>
      <c r="B68" s="42">
        <f t="shared" si="5"/>
        <v>1035.1</v>
      </c>
      <c r="C68" s="43">
        <f t="shared" si="5"/>
        <v>1142.9</v>
      </c>
      <c r="D68" s="44">
        <f t="shared" si="5"/>
        <v>1132.45</v>
      </c>
      <c r="E68" s="45">
        <f t="shared" si="5"/>
        <v>1240.8</v>
      </c>
      <c r="F68" s="42">
        <f t="shared" si="5"/>
        <v>1245.75</v>
      </c>
      <c r="G68" s="43">
        <f t="shared" si="5"/>
        <v>1353.55</v>
      </c>
      <c r="H68" s="44">
        <f t="shared" si="5"/>
        <v>1438.25</v>
      </c>
      <c r="I68" s="45">
        <f t="shared" si="5"/>
        <v>1546.6</v>
      </c>
      <c r="J68" s="42">
        <f t="shared" si="5"/>
        <v>1492.15</v>
      </c>
      <c r="K68" s="43">
        <f t="shared" si="5"/>
        <v>1599.95</v>
      </c>
      <c r="L68" s="44">
        <f t="shared" si="5"/>
        <v>2101</v>
      </c>
      <c r="M68" s="45">
        <f t="shared" si="5"/>
        <v>2208.8</v>
      </c>
      <c r="N68" s="42">
        <f t="shared" si="5"/>
        <v>2311.1</v>
      </c>
      <c r="O68" s="43">
        <f t="shared" si="5"/>
        <v>2418.9</v>
      </c>
      <c r="P68" s="44">
        <f t="shared" si="5"/>
        <v>2668.6</v>
      </c>
      <c r="Q68" s="45">
        <f t="shared" si="5"/>
        <v>2776.4</v>
      </c>
    </row>
    <row r="69" ht="15.6" spans="1:17">
      <c r="A69" s="5" t="s">
        <v>137</v>
      </c>
      <c r="B69" s="42">
        <f t="shared" si="5"/>
        <v>1378.85</v>
      </c>
      <c r="C69" s="43">
        <f t="shared" si="5"/>
        <v>1526.25</v>
      </c>
      <c r="D69" s="44">
        <f t="shared" si="5"/>
        <v>1513.6</v>
      </c>
      <c r="E69" s="45">
        <f t="shared" si="5"/>
        <v>1661</v>
      </c>
      <c r="F69" s="42">
        <f t="shared" si="5"/>
        <v>1665.4</v>
      </c>
      <c r="G69" s="43">
        <f t="shared" si="5"/>
        <v>1812.8</v>
      </c>
      <c r="H69" s="44">
        <f t="shared" si="5"/>
        <v>1922.25</v>
      </c>
      <c r="I69" s="45">
        <f t="shared" si="5"/>
        <v>2069.65</v>
      </c>
      <c r="J69" s="42">
        <f t="shared" si="5"/>
        <v>1851.3</v>
      </c>
      <c r="K69" s="43">
        <f t="shared" si="5"/>
        <v>1998.7</v>
      </c>
      <c r="L69" s="44">
        <f t="shared" si="5"/>
        <v>2468.4</v>
      </c>
      <c r="M69" s="45">
        <f t="shared" si="5"/>
        <v>2615.8</v>
      </c>
      <c r="N69" s="42">
        <f t="shared" si="5"/>
        <v>2715.35</v>
      </c>
      <c r="O69" s="43">
        <f t="shared" si="5"/>
        <v>2862.75</v>
      </c>
      <c r="P69" s="44">
        <f t="shared" si="5"/>
        <v>3135</v>
      </c>
      <c r="Q69" s="45">
        <f t="shared" si="5"/>
        <v>3282.4</v>
      </c>
    </row>
    <row r="70" ht="15.6" spans="1:17">
      <c r="A70" s="5" t="s">
        <v>138</v>
      </c>
      <c r="B70" s="42">
        <f t="shared" si="5"/>
        <v>2042.7</v>
      </c>
      <c r="C70" s="43">
        <f t="shared" si="5"/>
        <v>2215.4</v>
      </c>
      <c r="D70" s="44">
        <f t="shared" si="5"/>
        <v>2236.3</v>
      </c>
      <c r="E70" s="45">
        <f t="shared" si="5"/>
        <v>2409</v>
      </c>
      <c r="F70" s="42">
        <f t="shared" si="5"/>
        <v>2460.15</v>
      </c>
      <c r="G70" s="43">
        <f t="shared" si="5"/>
        <v>2632.85</v>
      </c>
      <c r="H70" s="44">
        <f t="shared" si="5"/>
        <v>2840.2</v>
      </c>
      <c r="I70" s="45">
        <f t="shared" si="5"/>
        <v>3012.9</v>
      </c>
      <c r="J70" s="42">
        <f t="shared" si="5"/>
        <v>2489.85</v>
      </c>
      <c r="K70" s="43">
        <f t="shared" si="5"/>
        <v>2662.55</v>
      </c>
      <c r="L70" s="44">
        <f t="shared" si="5"/>
        <v>3151.5</v>
      </c>
      <c r="M70" s="45">
        <f t="shared" si="5"/>
        <v>3324.2</v>
      </c>
      <c r="N70" s="42">
        <f t="shared" si="5"/>
        <v>3466.65</v>
      </c>
      <c r="O70" s="43">
        <f t="shared" si="5"/>
        <v>3639.35</v>
      </c>
      <c r="P70" s="44">
        <f t="shared" si="5"/>
        <v>4002.35</v>
      </c>
      <c r="Q70" s="45">
        <f t="shared" si="5"/>
        <v>4175.05</v>
      </c>
    </row>
    <row r="71" ht="15.6" spans="1:17">
      <c r="A71" s="5" t="s">
        <v>139</v>
      </c>
      <c r="B71" s="42">
        <f t="shared" si="5"/>
        <v>2559.15</v>
      </c>
      <c r="C71" s="43">
        <f t="shared" si="5"/>
        <v>2828.1</v>
      </c>
      <c r="D71" s="44">
        <f t="shared" si="5"/>
        <v>2831.95</v>
      </c>
      <c r="E71" s="45">
        <f t="shared" si="5"/>
        <v>3101.45</v>
      </c>
      <c r="F71" s="42">
        <f t="shared" si="5"/>
        <v>3115.2</v>
      </c>
      <c r="G71" s="43">
        <f t="shared" si="5"/>
        <v>3384.15</v>
      </c>
      <c r="H71" s="44">
        <f t="shared" si="5"/>
        <v>3596.45</v>
      </c>
      <c r="I71" s="45">
        <f t="shared" si="5"/>
        <v>3865.4</v>
      </c>
      <c r="J71" s="42">
        <f t="shared" si="5"/>
        <v>3138.85</v>
      </c>
      <c r="K71" s="43">
        <f t="shared" si="5"/>
        <v>3407.8</v>
      </c>
      <c r="L71" s="44">
        <f t="shared" si="5"/>
        <v>3781.8</v>
      </c>
      <c r="M71" s="45">
        <f t="shared" si="5"/>
        <v>4050.75</v>
      </c>
      <c r="N71" s="42">
        <f t="shared" si="5"/>
        <v>4159.65</v>
      </c>
      <c r="O71" s="43">
        <f t="shared" si="5"/>
        <v>4429.15</v>
      </c>
      <c r="P71" s="44">
        <f t="shared" si="5"/>
        <v>4802.6</v>
      </c>
      <c r="Q71" s="45">
        <f t="shared" si="5"/>
        <v>5071.55</v>
      </c>
    </row>
    <row r="72" ht="15.6" spans="1:17">
      <c r="A72" s="5" t="s">
        <v>140</v>
      </c>
      <c r="B72" s="42">
        <f t="shared" si="5"/>
        <v>3104.2</v>
      </c>
      <c r="C72" s="43">
        <f t="shared" si="5"/>
        <v>3568.95</v>
      </c>
      <c r="D72" s="44">
        <f t="shared" si="5"/>
        <v>3435.3</v>
      </c>
      <c r="E72" s="45">
        <f t="shared" si="5"/>
        <v>3900.05</v>
      </c>
      <c r="F72" s="42">
        <f t="shared" si="5"/>
        <v>3778.5</v>
      </c>
      <c r="G72" s="43">
        <f t="shared" si="5"/>
        <v>4243.8</v>
      </c>
      <c r="H72" s="44">
        <f t="shared" si="5"/>
        <v>4362.6</v>
      </c>
      <c r="I72" s="45">
        <f t="shared" si="5"/>
        <v>4827.35</v>
      </c>
      <c r="J72" s="42">
        <f t="shared" si="5"/>
        <v>3875.85</v>
      </c>
      <c r="K72" s="43">
        <f t="shared" si="5"/>
        <v>4340.6</v>
      </c>
      <c r="L72" s="44">
        <f t="shared" si="5"/>
        <v>4726.7</v>
      </c>
      <c r="M72" s="45">
        <f t="shared" si="5"/>
        <v>5191.45</v>
      </c>
      <c r="N72" s="42">
        <f t="shared" si="5"/>
        <v>5199.15</v>
      </c>
      <c r="O72" s="43">
        <f t="shared" si="5"/>
        <v>5663.9</v>
      </c>
      <c r="P72" s="44">
        <f t="shared" si="5"/>
        <v>6002.15</v>
      </c>
      <c r="Q72" s="45">
        <f t="shared" si="5"/>
        <v>6466.9</v>
      </c>
    </row>
    <row r="73" ht="12" customHeight="1"/>
    <row r="74" ht="21.95" customHeight="1" spans="1:17">
      <c r="A74" s="37" t="s">
        <v>144</v>
      </c>
      <c r="B74" s="38"/>
      <c r="C74" s="38"/>
      <c r="D74" s="38"/>
      <c r="E74" s="38"/>
      <c r="F74" s="38"/>
      <c r="G74" s="38"/>
      <c r="H74" s="38"/>
      <c r="I74" s="38"/>
      <c r="J74" s="38"/>
      <c r="K74" s="38"/>
      <c r="L74" s="38"/>
      <c r="M74" s="38"/>
      <c r="N74" s="38"/>
      <c r="O74" s="38"/>
      <c r="P74" s="38"/>
      <c r="Q74" s="47"/>
    </row>
    <row r="75" ht="50.25" customHeight="1" spans="1:17">
      <c r="A75" s="39" t="s">
        <v>121</v>
      </c>
      <c r="B75" s="14" t="s">
        <v>1</v>
      </c>
      <c r="C75" s="40"/>
      <c r="D75" s="15" t="s">
        <v>2</v>
      </c>
      <c r="E75" s="41"/>
      <c r="F75" s="14" t="s">
        <v>3</v>
      </c>
      <c r="G75" s="40"/>
      <c r="H75" s="15" t="s">
        <v>4</v>
      </c>
      <c r="I75" s="41"/>
      <c r="J75" s="14" t="s">
        <v>5</v>
      </c>
      <c r="K75" s="40"/>
      <c r="L75" s="15" t="s">
        <v>6</v>
      </c>
      <c r="M75" s="41"/>
      <c r="N75" s="14" t="s">
        <v>7</v>
      </c>
      <c r="O75" s="40"/>
      <c r="P75" s="15" t="s">
        <v>8</v>
      </c>
      <c r="Q75" s="41"/>
    </row>
    <row r="76" ht="15.6" spans="1:17">
      <c r="A76" s="39"/>
      <c r="B76" s="40" t="s">
        <v>124</v>
      </c>
      <c r="C76" s="40" t="s">
        <v>125</v>
      </c>
      <c r="D76" s="41" t="s">
        <v>124</v>
      </c>
      <c r="E76" s="41" t="s">
        <v>125</v>
      </c>
      <c r="F76" s="40" t="s">
        <v>124</v>
      </c>
      <c r="G76" s="40" t="s">
        <v>125</v>
      </c>
      <c r="H76" s="41" t="s">
        <v>124</v>
      </c>
      <c r="I76" s="41" t="s">
        <v>125</v>
      </c>
      <c r="J76" s="40" t="s">
        <v>124</v>
      </c>
      <c r="K76" s="40" t="s">
        <v>125</v>
      </c>
      <c r="L76" s="41" t="s">
        <v>124</v>
      </c>
      <c r="M76" s="41" t="s">
        <v>125</v>
      </c>
      <c r="N76" s="40" t="s">
        <v>124</v>
      </c>
      <c r="O76" s="40" t="s">
        <v>125</v>
      </c>
      <c r="P76" s="41" t="s">
        <v>124</v>
      </c>
      <c r="Q76" s="41" t="s">
        <v>125</v>
      </c>
    </row>
    <row r="77" ht="15.6" spans="1:17">
      <c r="A77" s="5" t="s">
        <v>126</v>
      </c>
      <c r="B77" s="42">
        <f>B5*50%</f>
        <v>378.5</v>
      </c>
      <c r="C77" s="40">
        <f t="shared" ref="C77:Q77" si="6">C5*50%</f>
        <v>476.5</v>
      </c>
      <c r="D77" s="44">
        <f t="shared" si="6"/>
        <v>401</v>
      </c>
      <c r="E77" s="45">
        <f t="shared" si="6"/>
        <v>499</v>
      </c>
      <c r="F77" s="42">
        <f t="shared" si="6"/>
        <v>441</v>
      </c>
      <c r="G77" s="43">
        <f t="shared" si="6"/>
        <v>539.5</v>
      </c>
      <c r="H77" s="44">
        <f t="shared" si="6"/>
        <v>509</v>
      </c>
      <c r="I77" s="45">
        <f t="shared" si="6"/>
        <v>607</v>
      </c>
      <c r="J77" s="42">
        <f t="shared" si="6"/>
        <v>501.5</v>
      </c>
      <c r="K77" s="43">
        <f t="shared" si="6"/>
        <v>600</v>
      </c>
      <c r="L77" s="44">
        <f t="shared" si="6"/>
        <v>857.5</v>
      </c>
      <c r="M77" s="45">
        <f t="shared" si="6"/>
        <v>955.5</v>
      </c>
      <c r="N77" s="42">
        <f t="shared" si="6"/>
        <v>943</v>
      </c>
      <c r="O77" s="43">
        <f t="shared" si="6"/>
        <v>1041.5</v>
      </c>
      <c r="P77" s="44">
        <f t="shared" si="6"/>
        <v>1089</v>
      </c>
      <c r="Q77" s="45">
        <f t="shared" si="6"/>
        <v>1187</v>
      </c>
    </row>
    <row r="78" ht="15.6" spans="1:17">
      <c r="A78" s="5" t="s">
        <v>127</v>
      </c>
      <c r="B78" s="42">
        <f t="shared" ref="B78:Q90" si="7">B6*50%</f>
        <v>164.5</v>
      </c>
      <c r="C78" s="43">
        <f t="shared" si="7"/>
        <v>206.5</v>
      </c>
      <c r="D78" s="44">
        <f t="shared" si="7"/>
        <v>174.5</v>
      </c>
      <c r="E78" s="45">
        <f t="shared" si="7"/>
        <v>216.5</v>
      </c>
      <c r="F78" s="42">
        <f t="shared" si="7"/>
        <v>192</v>
      </c>
      <c r="G78" s="43">
        <f t="shared" si="7"/>
        <v>234</v>
      </c>
      <c r="H78" s="44">
        <f t="shared" si="7"/>
        <v>221.5</v>
      </c>
      <c r="I78" s="45">
        <f t="shared" si="7"/>
        <v>263.5</v>
      </c>
      <c r="J78" s="42">
        <f t="shared" si="7"/>
        <v>315.5</v>
      </c>
      <c r="K78" s="43">
        <f t="shared" si="7"/>
        <v>357.5</v>
      </c>
      <c r="L78" s="44">
        <f t="shared" si="7"/>
        <v>539.5</v>
      </c>
      <c r="M78" s="45">
        <f t="shared" si="7"/>
        <v>581.5</v>
      </c>
      <c r="N78" s="42">
        <f t="shared" si="7"/>
        <v>593.5</v>
      </c>
      <c r="O78" s="43">
        <f t="shared" si="7"/>
        <v>635.5</v>
      </c>
      <c r="P78" s="44">
        <f t="shared" si="7"/>
        <v>685</v>
      </c>
      <c r="Q78" s="45">
        <f t="shared" si="7"/>
        <v>727</v>
      </c>
    </row>
    <row r="79" ht="15.6" spans="1:17">
      <c r="A79" s="5" t="s">
        <v>128</v>
      </c>
      <c r="B79" s="42">
        <f t="shared" si="7"/>
        <v>231</v>
      </c>
      <c r="C79" s="43">
        <f t="shared" si="7"/>
        <v>256.5</v>
      </c>
      <c r="D79" s="44">
        <f t="shared" si="7"/>
        <v>247.5</v>
      </c>
      <c r="E79" s="45">
        <f t="shared" si="7"/>
        <v>273</v>
      </c>
      <c r="F79" s="42">
        <f t="shared" si="7"/>
        <v>262.5</v>
      </c>
      <c r="G79" s="43">
        <f t="shared" si="7"/>
        <v>288</v>
      </c>
      <c r="H79" s="44">
        <f t="shared" si="7"/>
        <v>282</v>
      </c>
      <c r="I79" s="45">
        <f t="shared" si="7"/>
        <v>307.5</v>
      </c>
      <c r="J79" s="42">
        <f t="shared" si="7"/>
        <v>347</v>
      </c>
      <c r="K79" s="43">
        <f t="shared" si="7"/>
        <v>373</v>
      </c>
      <c r="L79" s="44">
        <f t="shared" si="7"/>
        <v>594</v>
      </c>
      <c r="M79" s="45">
        <f t="shared" si="7"/>
        <v>619.5</v>
      </c>
      <c r="N79" s="42">
        <f t="shared" si="7"/>
        <v>629.5</v>
      </c>
      <c r="O79" s="43">
        <f t="shared" si="7"/>
        <v>655</v>
      </c>
      <c r="P79" s="44">
        <f t="shared" si="7"/>
        <v>677</v>
      </c>
      <c r="Q79" s="45">
        <f t="shared" si="7"/>
        <v>702.5</v>
      </c>
    </row>
    <row r="80" ht="15.6" spans="1:17">
      <c r="A80" s="5" t="s">
        <v>129</v>
      </c>
      <c r="B80" s="42">
        <f t="shared" si="7"/>
        <v>242.5</v>
      </c>
      <c r="C80" s="43">
        <f t="shared" si="7"/>
        <v>273</v>
      </c>
      <c r="D80" s="44">
        <f t="shared" si="7"/>
        <v>261.5</v>
      </c>
      <c r="E80" s="45">
        <f t="shared" si="7"/>
        <v>291.5</v>
      </c>
      <c r="F80" s="42">
        <f t="shared" si="7"/>
        <v>287</v>
      </c>
      <c r="G80" s="43">
        <f t="shared" si="7"/>
        <v>317.5</v>
      </c>
      <c r="H80" s="44">
        <f t="shared" si="7"/>
        <v>331.5</v>
      </c>
      <c r="I80" s="45">
        <f t="shared" si="7"/>
        <v>362</v>
      </c>
      <c r="J80" s="42">
        <f t="shared" si="7"/>
        <v>368.5</v>
      </c>
      <c r="K80" s="43">
        <f t="shared" si="7"/>
        <v>398.5</v>
      </c>
      <c r="L80" s="44">
        <f t="shared" si="7"/>
        <v>629</v>
      </c>
      <c r="M80" s="45">
        <f t="shared" si="7"/>
        <v>659.5</v>
      </c>
      <c r="N80" s="42">
        <f t="shared" si="7"/>
        <v>691.5</v>
      </c>
      <c r="O80" s="43">
        <f t="shared" si="7"/>
        <v>722</v>
      </c>
      <c r="P80" s="44">
        <f t="shared" si="7"/>
        <v>799</v>
      </c>
      <c r="Q80" s="45">
        <f t="shared" si="7"/>
        <v>829</v>
      </c>
    </row>
    <row r="81" ht="15.6" spans="1:17">
      <c r="A81" s="5" t="s">
        <v>130</v>
      </c>
      <c r="B81" s="42">
        <f t="shared" si="7"/>
        <v>287.5</v>
      </c>
      <c r="C81" s="43">
        <f t="shared" si="7"/>
        <v>326</v>
      </c>
      <c r="D81" s="44">
        <f t="shared" si="7"/>
        <v>311.5</v>
      </c>
      <c r="E81" s="45">
        <f t="shared" si="7"/>
        <v>350</v>
      </c>
      <c r="F81" s="42">
        <f t="shared" si="7"/>
        <v>343</v>
      </c>
      <c r="G81" s="43">
        <f t="shared" si="7"/>
        <v>381.5</v>
      </c>
      <c r="H81" s="44">
        <f t="shared" si="7"/>
        <v>395.5</v>
      </c>
      <c r="I81" s="45">
        <f t="shared" si="7"/>
        <v>434</v>
      </c>
      <c r="J81" s="42">
        <f t="shared" si="7"/>
        <v>440.5</v>
      </c>
      <c r="K81" s="43">
        <f t="shared" si="7"/>
        <v>479</v>
      </c>
      <c r="L81" s="44">
        <f t="shared" si="7"/>
        <v>753</v>
      </c>
      <c r="M81" s="45">
        <f t="shared" si="7"/>
        <v>791.5</v>
      </c>
      <c r="N81" s="42">
        <f t="shared" si="7"/>
        <v>828</v>
      </c>
      <c r="O81" s="43">
        <f t="shared" si="7"/>
        <v>867</v>
      </c>
      <c r="P81" s="44">
        <f t="shared" si="7"/>
        <v>956</v>
      </c>
      <c r="Q81" s="45">
        <f t="shared" si="7"/>
        <v>994.5</v>
      </c>
    </row>
    <row r="82" ht="15.6" spans="1:17">
      <c r="A82" s="5" t="s">
        <v>131</v>
      </c>
      <c r="B82" s="42">
        <f t="shared" si="7"/>
        <v>316.5</v>
      </c>
      <c r="C82" s="43">
        <f t="shared" si="7"/>
        <v>367</v>
      </c>
      <c r="D82" s="44">
        <f t="shared" si="7"/>
        <v>347</v>
      </c>
      <c r="E82" s="45">
        <f t="shared" si="7"/>
        <v>397</v>
      </c>
      <c r="F82" s="42">
        <f t="shared" si="7"/>
        <v>381.5</v>
      </c>
      <c r="G82" s="43">
        <f t="shared" si="7"/>
        <v>432</v>
      </c>
      <c r="H82" s="44">
        <f t="shared" si="7"/>
        <v>440.5</v>
      </c>
      <c r="I82" s="45">
        <f t="shared" si="7"/>
        <v>491</v>
      </c>
      <c r="J82" s="42">
        <f t="shared" si="7"/>
        <v>494</v>
      </c>
      <c r="K82" s="43">
        <f t="shared" si="7"/>
        <v>544.5</v>
      </c>
      <c r="L82" s="44">
        <f t="shared" si="7"/>
        <v>844.5</v>
      </c>
      <c r="M82" s="45">
        <f t="shared" si="7"/>
        <v>895</v>
      </c>
      <c r="N82" s="42">
        <f t="shared" si="7"/>
        <v>929</v>
      </c>
      <c r="O82" s="43">
        <f t="shared" si="7"/>
        <v>979.5</v>
      </c>
      <c r="P82" s="44">
        <f t="shared" si="7"/>
        <v>1072.5</v>
      </c>
      <c r="Q82" s="45">
        <f t="shared" si="7"/>
        <v>1122.5</v>
      </c>
    </row>
    <row r="83" ht="15.6" spans="1:17">
      <c r="A83" s="5" t="s">
        <v>132</v>
      </c>
      <c r="B83" s="42">
        <f t="shared" si="7"/>
        <v>390</v>
      </c>
      <c r="C83" s="43">
        <f t="shared" si="7"/>
        <v>444</v>
      </c>
      <c r="D83" s="44">
        <f t="shared" si="7"/>
        <v>435</v>
      </c>
      <c r="E83" s="45">
        <f t="shared" si="7"/>
        <v>489</v>
      </c>
      <c r="F83" s="42">
        <f t="shared" si="7"/>
        <v>478</v>
      </c>
      <c r="G83" s="43">
        <f t="shared" si="7"/>
        <v>532.5</v>
      </c>
      <c r="H83" s="44">
        <f t="shared" si="7"/>
        <v>552</v>
      </c>
      <c r="I83" s="45">
        <f t="shared" si="7"/>
        <v>606.5</v>
      </c>
      <c r="J83" s="42">
        <f t="shared" si="7"/>
        <v>648</v>
      </c>
      <c r="K83" s="43">
        <f t="shared" si="7"/>
        <v>702</v>
      </c>
      <c r="L83" s="44">
        <f t="shared" si="7"/>
        <v>1107.5</v>
      </c>
      <c r="M83" s="45">
        <f t="shared" si="7"/>
        <v>1162</v>
      </c>
      <c r="N83" s="42">
        <f t="shared" si="7"/>
        <v>1218.5</v>
      </c>
      <c r="O83" s="43">
        <f t="shared" si="7"/>
        <v>1273</v>
      </c>
      <c r="P83" s="44">
        <f t="shared" si="7"/>
        <v>1406.5</v>
      </c>
      <c r="Q83" s="45">
        <f t="shared" si="7"/>
        <v>1460.5</v>
      </c>
    </row>
    <row r="84" ht="15.6" spans="1:17">
      <c r="A84" s="5" t="s">
        <v>134</v>
      </c>
      <c r="B84" s="42">
        <f t="shared" si="7"/>
        <v>501</v>
      </c>
      <c r="C84" s="43">
        <f t="shared" si="7"/>
        <v>570.5</v>
      </c>
      <c r="D84" s="44">
        <f t="shared" si="7"/>
        <v>569</v>
      </c>
      <c r="E84" s="45">
        <f t="shared" si="7"/>
        <v>638.5</v>
      </c>
      <c r="F84" s="42">
        <f t="shared" si="7"/>
        <v>626</v>
      </c>
      <c r="G84" s="43">
        <f t="shared" si="7"/>
        <v>695.5</v>
      </c>
      <c r="H84" s="44">
        <f t="shared" si="7"/>
        <v>722</v>
      </c>
      <c r="I84" s="45">
        <f t="shared" si="7"/>
        <v>791.5</v>
      </c>
      <c r="J84" s="42">
        <f t="shared" si="7"/>
        <v>775</v>
      </c>
      <c r="K84" s="43">
        <f t="shared" si="7"/>
        <v>844.5</v>
      </c>
      <c r="L84" s="44">
        <f t="shared" si="7"/>
        <v>1325</v>
      </c>
      <c r="M84" s="45">
        <f t="shared" si="7"/>
        <v>1394.5</v>
      </c>
      <c r="N84" s="42">
        <f t="shared" si="7"/>
        <v>1457.5</v>
      </c>
      <c r="O84" s="43">
        <f t="shared" si="7"/>
        <v>1527</v>
      </c>
      <c r="P84" s="44">
        <f t="shared" si="7"/>
        <v>1682.5</v>
      </c>
      <c r="Q84" s="45">
        <f t="shared" si="7"/>
        <v>1752</v>
      </c>
    </row>
    <row r="85" ht="15.6" spans="1:17">
      <c r="A85" s="5" t="s">
        <v>135</v>
      </c>
      <c r="B85" s="42">
        <f t="shared" si="7"/>
        <v>711</v>
      </c>
      <c r="C85" s="43">
        <f t="shared" si="7"/>
        <v>795</v>
      </c>
      <c r="D85" s="44">
        <f t="shared" si="7"/>
        <v>770</v>
      </c>
      <c r="E85" s="45">
        <f t="shared" si="7"/>
        <v>853.5</v>
      </c>
      <c r="F85" s="42">
        <f t="shared" si="7"/>
        <v>846.5</v>
      </c>
      <c r="G85" s="43">
        <f t="shared" si="7"/>
        <v>930.5</v>
      </c>
      <c r="H85" s="44">
        <f t="shared" si="7"/>
        <v>977.5</v>
      </c>
      <c r="I85" s="45">
        <f t="shared" si="7"/>
        <v>1061.5</v>
      </c>
      <c r="J85" s="42">
        <f t="shared" si="7"/>
        <v>1104.5</v>
      </c>
      <c r="K85" s="43">
        <f t="shared" si="7"/>
        <v>1188</v>
      </c>
      <c r="L85" s="44">
        <f t="shared" si="7"/>
        <v>1623.5</v>
      </c>
      <c r="M85" s="45">
        <f t="shared" si="7"/>
        <v>1707.5</v>
      </c>
      <c r="N85" s="42">
        <f t="shared" si="7"/>
        <v>1786</v>
      </c>
      <c r="O85" s="43">
        <f t="shared" si="7"/>
        <v>1869.5</v>
      </c>
      <c r="P85" s="44">
        <f t="shared" si="7"/>
        <v>2062</v>
      </c>
      <c r="Q85" s="45">
        <f t="shared" si="7"/>
        <v>2145.5</v>
      </c>
    </row>
    <row r="86" ht="15.6" spans="1:17">
      <c r="A86" s="5" t="s">
        <v>136</v>
      </c>
      <c r="B86" s="42">
        <f t="shared" si="7"/>
        <v>941</v>
      </c>
      <c r="C86" s="43">
        <f t="shared" si="7"/>
        <v>1039</v>
      </c>
      <c r="D86" s="44">
        <f t="shared" si="7"/>
        <v>1029.5</v>
      </c>
      <c r="E86" s="45">
        <f t="shared" si="7"/>
        <v>1128</v>
      </c>
      <c r="F86" s="42">
        <f t="shared" si="7"/>
        <v>1132.5</v>
      </c>
      <c r="G86" s="43">
        <f t="shared" si="7"/>
        <v>1230.5</v>
      </c>
      <c r="H86" s="44">
        <f t="shared" si="7"/>
        <v>1307.5</v>
      </c>
      <c r="I86" s="45">
        <f t="shared" si="7"/>
        <v>1406</v>
      </c>
      <c r="J86" s="42">
        <f t="shared" si="7"/>
        <v>1356.5</v>
      </c>
      <c r="K86" s="43">
        <f t="shared" si="7"/>
        <v>1454.5</v>
      </c>
      <c r="L86" s="44">
        <f t="shared" si="7"/>
        <v>1910</v>
      </c>
      <c r="M86" s="45">
        <f t="shared" si="7"/>
        <v>2008</v>
      </c>
      <c r="N86" s="42">
        <f t="shared" si="7"/>
        <v>2101</v>
      </c>
      <c r="O86" s="43">
        <f t="shared" si="7"/>
        <v>2199</v>
      </c>
      <c r="P86" s="44">
        <f t="shared" si="7"/>
        <v>2426</v>
      </c>
      <c r="Q86" s="45">
        <f t="shared" si="7"/>
        <v>2524</v>
      </c>
    </row>
    <row r="87" ht="15.6" spans="1:17">
      <c r="A87" s="5" t="s">
        <v>137</v>
      </c>
      <c r="B87" s="42">
        <f t="shared" si="7"/>
        <v>1253.5</v>
      </c>
      <c r="C87" s="43">
        <f t="shared" si="7"/>
        <v>1387.5</v>
      </c>
      <c r="D87" s="44">
        <f t="shared" si="7"/>
        <v>1376</v>
      </c>
      <c r="E87" s="45">
        <f t="shared" si="7"/>
        <v>1510</v>
      </c>
      <c r="F87" s="42">
        <f t="shared" si="7"/>
        <v>1514</v>
      </c>
      <c r="G87" s="43">
        <f t="shared" si="7"/>
        <v>1648</v>
      </c>
      <c r="H87" s="44">
        <f t="shared" si="7"/>
        <v>1747.5</v>
      </c>
      <c r="I87" s="45">
        <f t="shared" si="7"/>
        <v>1881.5</v>
      </c>
      <c r="J87" s="42">
        <f t="shared" si="7"/>
        <v>1683</v>
      </c>
      <c r="K87" s="43">
        <f t="shared" si="7"/>
        <v>1817</v>
      </c>
      <c r="L87" s="44">
        <f t="shared" si="7"/>
        <v>2244</v>
      </c>
      <c r="M87" s="45">
        <f t="shared" si="7"/>
        <v>2378</v>
      </c>
      <c r="N87" s="42">
        <f t="shared" si="7"/>
        <v>2468.5</v>
      </c>
      <c r="O87" s="43">
        <f t="shared" si="7"/>
        <v>2602.5</v>
      </c>
      <c r="P87" s="44">
        <f t="shared" si="7"/>
        <v>2850</v>
      </c>
      <c r="Q87" s="45">
        <f t="shared" si="7"/>
        <v>2984</v>
      </c>
    </row>
    <row r="88" ht="15.6" spans="1:17">
      <c r="A88" s="5" t="s">
        <v>138</v>
      </c>
      <c r="B88" s="42">
        <f t="shared" si="7"/>
        <v>1857</v>
      </c>
      <c r="C88" s="43">
        <f t="shared" si="7"/>
        <v>2014</v>
      </c>
      <c r="D88" s="44">
        <f t="shared" si="7"/>
        <v>2033</v>
      </c>
      <c r="E88" s="45">
        <f t="shared" si="7"/>
        <v>2190</v>
      </c>
      <c r="F88" s="42">
        <f t="shared" si="7"/>
        <v>2236.5</v>
      </c>
      <c r="G88" s="43">
        <f t="shared" si="7"/>
        <v>2393.5</v>
      </c>
      <c r="H88" s="44">
        <f t="shared" si="7"/>
        <v>2582</v>
      </c>
      <c r="I88" s="45">
        <f t="shared" si="7"/>
        <v>2739</v>
      </c>
      <c r="J88" s="42">
        <f t="shared" si="7"/>
        <v>2263.5</v>
      </c>
      <c r="K88" s="43">
        <f t="shared" si="7"/>
        <v>2420.5</v>
      </c>
      <c r="L88" s="44">
        <f t="shared" si="7"/>
        <v>2865</v>
      </c>
      <c r="M88" s="45">
        <f t="shared" si="7"/>
        <v>3022</v>
      </c>
      <c r="N88" s="42">
        <f t="shared" si="7"/>
        <v>3151.5</v>
      </c>
      <c r="O88" s="43">
        <f t="shared" si="7"/>
        <v>3308.5</v>
      </c>
      <c r="P88" s="44">
        <f t="shared" si="7"/>
        <v>3638.5</v>
      </c>
      <c r="Q88" s="45">
        <f t="shared" si="7"/>
        <v>3795.5</v>
      </c>
    </row>
    <row r="89" ht="15.6" spans="1:17">
      <c r="A89" s="5" t="s">
        <v>139</v>
      </c>
      <c r="B89" s="42">
        <f t="shared" si="7"/>
        <v>2326.5</v>
      </c>
      <c r="C89" s="43">
        <f t="shared" si="7"/>
        <v>2571</v>
      </c>
      <c r="D89" s="44">
        <f t="shared" si="7"/>
        <v>2574.5</v>
      </c>
      <c r="E89" s="45">
        <f t="shared" si="7"/>
        <v>2819.5</v>
      </c>
      <c r="F89" s="42">
        <f t="shared" si="7"/>
        <v>2832</v>
      </c>
      <c r="G89" s="43">
        <f t="shared" si="7"/>
        <v>3076.5</v>
      </c>
      <c r="H89" s="44">
        <f t="shared" si="7"/>
        <v>3269.5</v>
      </c>
      <c r="I89" s="45">
        <f t="shared" si="7"/>
        <v>3514</v>
      </c>
      <c r="J89" s="42">
        <f t="shared" si="7"/>
        <v>2853.5</v>
      </c>
      <c r="K89" s="43">
        <f t="shared" si="7"/>
        <v>3098</v>
      </c>
      <c r="L89" s="44">
        <f t="shared" si="7"/>
        <v>3438</v>
      </c>
      <c r="M89" s="45">
        <f t="shared" si="7"/>
        <v>3682.5</v>
      </c>
      <c r="N89" s="42">
        <f t="shared" si="7"/>
        <v>3781.5</v>
      </c>
      <c r="O89" s="43">
        <f t="shared" si="7"/>
        <v>4026.5</v>
      </c>
      <c r="P89" s="44">
        <f t="shared" si="7"/>
        <v>4366</v>
      </c>
      <c r="Q89" s="45">
        <f t="shared" si="7"/>
        <v>4610.5</v>
      </c>
    </row>
    <row r="90" ht="15.6" spans="1:17">
      <c r="A90" s="5" t="s">
        <v>140</v>
      </c>
      <c r="B90" s="42">
        <f t="shared" si="7"/>
        <v>2822</v>
      </c>
      <c r="C90" s="43">
        <f t="shared" si="7"/>
        <v>3244.5</v>
      </c>
      <c r="D90" s="44">
        <f t="shared" si="7"/>
        <v>3123</v>
      </c>
      <c r="E90" s="45">
        <f t="shared" si="7"/>
        <v>3545.5</v>
      </c>
      <c r="F90" s="42">
        <f t="shared" si="7"/>
        <v>3435</v>
      </c>
      <c r="G90" s="43">
        <f t="shared" si="7"/>
        <v>3858</v>
      </c>
      <c r="H90" s="44">
        <f t="shared" si="7"/>
        <v>3966</v>
      </c>
      <c r="I90" s="45">
        <f t="shared" si="7"/>
        <v>4388.5</v>
      </c>
      <c r="J90" s="42">
        <f t="shared" si="7"/>
        <v>3523.5</v>
      </c>
      <c r="K90" s="43">
        <f t="shared" si="7"/>
        <v>3946</v>
      </c>
      <c r="L90" s="44">
        <f t="shared" si="7"/>
        <v>4297</v>
      </c>
      <c r="M90" s="45">
        <f t="shared" si="7"/>
        <v>4719.5</v>
      </c>
      <c r="N90" s="42">
        <f t="shared" si="7"/>
        <v>4726.5</v>
      </c>
      <c r="O90" s="43">
        <f t="shared" si="7"/>
        <v>5149</v>
      </c>
      <c r="P90" s="44">
        <f t="shared" si="7"/>
        <v>5456.5</v>
      </c>
      <c r="Q90" s="45">
        <f t="shared" si="7"/>
        <v>5879</v>
      </c>
    </row>
    <row r="92" ht="15.6" spans="1:5">
      <c r="A92" s="54"/>
      <c r="B92" s="54"/>
      <c r="C92" s="54"/>
      <c r="D92" s="54"/>
      <c r="E92" s="54"/>
    </row>
  </sheetData>
  <mergeCells count="53">
    <mergeCell ref="A1:Q1"/>
    <mergeCell ref="A2:Q2"/>
    <mergeCell ref="S2:T2"/>
    <mergeCell ref="B3:C3"/>
    <mergeCell ref="D3:E3"/>
    <mergeCell ref="F3:G3"/>
    <mergeCell ref="H3:I3"/>
    <mergeCell ref="J3:K3"/>
    <mergeCell ref="L3:M3"/>
    <mergeCell ref="N3:O3"/>
    <mergeCell ref="P3:Q3"/>
    <mergeCell ref="A20:Q20"/>
    <mergeCell ref="B21:C21"/>
    <mergeCell ref="D21:E21"/>
    <mergeCell ref="F21:G21"/>
    <mergeCell ref="H21:I21"/>
    <mergeCell ref="J21:K21"/>
    <mergeCell ref="L21:M21"/>
    <mergeCell ref="N21:O21"/>
    <mergeCell ref="P21:Q21"/>
    <mergeCell ref="A38:Q38"/>
    <mergeCell ref="B39:C39"/>
    <mergeCell ref="D39:E39"/>
    <mergeCell ref="F39:G39"/>
    <mergeCell ref="H39:I39"/>
    <mergeCell ref="J39:K39"/>
    <mergeCell ref="L39:M39"/>
    <mergeCell ref="N39:O39"/>
    <mergeCell ref="P39:Q39"/>
    <mergeCell ref="A56:Q56"/>
    <mergeCell ref="B57:C57"/>
    <mergeCell ref="D57:E57"/>
    <mergeCell ref="F57:G57"/>
    <mergeCell ref="H57:I57"/>
    <mergeCell ref="J57:K57"/>
    <mergeCell ref="L57:M57"/>
    <mergeCell ref="N57:O57"/>
    <mergeCell ref="P57:Q57"/>
    <mergeCell ref="A74:Q74"/>
    <mergeCell ref="B75:C75"/>
    <mergeCell ref="D75:E75"/>
    <mergeCell ref="F75:G75"/>
    <mergeCell ref="H75:I75"/>
    <mergeCell ref="J75:K75"/>
    <mergeCell ref="L75:M75"/>
    <mergeCell ref="N75:O75"/>
    <mergeCell ref="P75:Q75"/>
    <mergeCell ref="A92:E92"/>
    <mergeCell ref="A3:A4"/>
    <mergeCell ref="A21:A22"/>
    <mergeCell ref="A39:A40"/>
    <mergeCell ref="A57:A58"/>
    <mergeCell ref="A75:A76"/>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D4" sqref="D4"/>
    </sheetView>
  </sheetViews>
  <sheetFormatPr defaultColWidth="9" defaultRowHeight="15"/>
  <cols>
    <col min="1" max="1" width="10.75" style="7" customWidth="1"/>
    <col min="2" max="2" width="15.6296296296296" style="7" customWidth="1"/>
    <col min="3" max="3" width="15.1296296296296" style="7" customWidth="1"/>
    <col min="4" max="4" width="15.6296296296296" style="7" customWidth="1"/>
    <col min="5" max="5" width="17.3796296296296" style="7" customWidth="1"/>
    <col min="6" max="7" width="17.6296296296296" style="7" customWidth="1"/>
    <col min="8" max="8" width="17.1296296296296" style="7" customWidth="1"/>
    <col min="9" max="9" width="18.1296296296296" style="7" customWidth="1"/>
    <col min="10" max="10" width="10.3796296296296" style="7" customWidth="1"/>
    <col min="11" max="11" width="10.6296296296296" style="7" customWidth="1"/>
    <col min="12" max="12" width="10.3796296296296" style="7" customWidth="1"/>
    <col min="13" max="13" width="10.6296296296296" style="7" customWidth="1"/>
    <col min="14" max="14" width="10.3796296296296" style="7" customWidth="1"/>
    <col min="15" max="15" width="10.6296296296296" style="7" customWidth="1"/>
    <col min="16" max="16384" width="9" style="7"/>
  </cols>
  <sheetData>
    <row r="1" ht="21.95" customHeight="1" spans="1:9">
      <c r="A1" s="33" t="s">
        <v>145</v>
      </c>
      <c r="B1" s="34"/>
      <c r="C1" s="34"/>
      <c r="D1" s="34"/>
      <c r="E1" s="34"/>
      <c r="F1" s="34"/>
      <c r="G1" s="34"/>
      <c r="H1" s="34"/>
      <c r="I1" s="34"/>
    </row>
    <row r="2" ht="49.5" customHeight="1" spans="1:9">
      <c r="A2" s="35" t="s">
        <v>146</v>
      </c>
      <c r="B2" s="15" t="s">
        <v>147</v>
      </c>
      <c r="C2" s="14" t="s">
        <v>148</v>
      </c>
      <c r="D2" s="15" t="s">
        <v>149</v>
      </c>
      <c r="E2" s="14" t="s">
        <v>150</v>
      </c>
      <c r="F2" s="15" t="s">
        <v>151</v>
      </c>
      <c r="G2" s="14" t="s">
        <v>152</v>
      </c>
      <c r="H2" s="15" t="s">
        <v>153</v>
      </c>
      <c r="I2" s="14" t="s">
        <v>154</v>
      </c>
    </row>
    <row r="3" spans="1:9">
      <c r="A3" s="5" t="s">
        <v>126</v>
      </c>
      <c r="B3" s="8">
        <v>23</v>
      </c>
      <c r="C3" s="19">
        <v>23</v>
      </c>
      <c r="D3" s="8">
        <v>34</v>
      </c>
      <c r="E3" s="19">
        <v>34</v>
      </c>
      <c r="F3" s="8">
        <v>34</v>
      </c>
      <c r="G3" s="19">
        <v>46</v>
      </c>
      <c r="H3" s="8">
        <v>46</v>
      </c>
      <c r="I3" s="19">
        <v>69</v>
      </c>
    </row>
    <row r="4" spans="1:9">
      <c r="A4" s="5" t="s">
        <v>127</v>
      </c>
      <c r="B4" s="8">
        <v>6</v>
      </c>
      <c r="C4" s="19">
        <v>6</v>
      </c>
      <c r="D4" s="8">
        <v>9</v>
      </c>
      <c r="E4" s="19">
        <v>9</v>
      </c>
      <c r="F4" s="8">
        <v>9</v>
      </c>
      <c r="G4" s="19">
        <v>12</v>
      </c>
      <c r="H4" s="8">
        <v>12</v>
      </c>
      <c r="I4" s="19">
        <v>18</v>
      </c>
    </row>
    <row r="5" spans="1:9">
      <c r="A5" s="5" t="s">
        <v>128</v>
      </c>
      <c r="B5" s="8">
        <v>13</v>
      </c>
      <c r="C5" s="19">
        <v>13</v>
      </c>
      <c r="D5" s="8">
        <v>20</v>
      </c>
      <c r="E5" s="19">
        <v>20</v>
      </c>
      <c r="F5" s="8">
        <v>20</v>
      </c>
      <c r="G5" s="19">
        <v>26</v>
      </c>
      <c r="H5" s="8">
        <v>26</v>
      </c>
      <c r="I5" s="19">
        <v>39</v>
      </c>
    </row>
    <row r="6" spans="1:9">
      <c r="A6" s="5" t="s">
        <v>129</v>
      </c>
      <c r="B6" s="8">
        <v>19</v>
      </c>
      <c r="C6" s="19">
        <v>19</v>
      </c>
      <c r="D6" s="8">
        <v>28</v>
      </c>
      <c r="E6" s="19">
        <v>28</v>
      </c>
      <c r="F6" s="8">
        <v>28</v>
      </c>
      <c r="G6" s="19">
        <v>38</v>
      </c>
      <c r="H6" s="8">
        <v>38</v>
      </c>
      <c r="I6" s="19">
        <v>57</v>
      </c>
    </row>
    <row r="7" spans="1:9">
      <c r="A7" s="5" t="s">
        <v>130</v>
      </c>
      <c r="B7" s="8">
        <v>19</v>
      </c>
      <c r="C7" s="19">
        <v>19</v>
      </c>
      <c r="D7" s="8">
        <v>28</v>
      </c>
      <c r="E7" s="19">
        <v>28</v>
      </c>
      <c r="F7" s="8">
        <v>28</v>
      </c>
      <c r="G7" s="19">
        <v>38</v>
      </c>
      <c r="H7" s="8">
        <v>38</v>
      </c>
      <c r="I7" s="19">
        <v>57</v>
      </c>
    </row>
    <row r="8" spans="1:9">
      <c r="A8" s="5" t="s">
        <v>131</v>
      </c>
      <c r="B8" s="8">
        <v>15</v>
      </c>
      <c r="C8" s="19">
        <v>15</v>
      </c>
      <c r="D8" s="8">
        <v>22</v>
      </c>
      <c r="E8" s="19">
        <v>22</v>
      </c>
      <c r="F8" s="8">
        <v>22</v>
      </c>
      <c r="G8" s="19">
        <v>30</v>
      </c>
      <c r="H8" s="8">
        <v>30</v>
      </c>
      <c r="I8" s="19">
        <v>45</v>
      </c>
    </row>
    <row r="9" spans="1:9">
      <c r="A9" s="5" t="s">
        <v>132</v>
      </c>
      <c r="B9" s="8">
        <v>15</v>
      </c>
      <c r="C9" s="19">
        <v>15</v>
      </c>
      <c r="D9" s="8">
        <v>22</v>
      </c>
      <c r="E9" s="19">
        <v>22</v>
      </c>
      <c r="F9" s="8">
        <v>22</v>
      </c>
      <c r="G9" s="19">
        <v>30</v>
      </c>
      <c r="H9" s="8">
        <v>30</v>
      </c>
      <c r="I9" s="19">
        <v>45</v>
      </c>
    </row>
    <row r="10" spans="1:9">
      <c r="A10" s="5" t="s">
        <v>134</v>
      </c>
      <c r="B10" s="8">
        <v>19</v>
      </c>
      <c r="C10" s="19">
        <v>19</v>
      </c>
      <c r="D10" s="8">
        <v>28</v>
      </c>
      <c r="E10" s="19">
        <v>28</v>
      </c>
      <c r="F10" s="8">
        <v>28</v>
      </c>
      <c r="G10" s="19">
        <v>38</v>
      </c>
      <c r="H10" s="8">
        <v>38</v>
      </c>
      <c r="I10" s="19">
        <v>57</v>
      </c>
    </row>
    <row r="11" spans="1:9">
      <c r="A11" s="5" t="s">
        <v>135</v>
      </c>
      <c r="B11" s="8">
        <v>19</v>
      </c>
      <c r="C11" s="19">
        <v>19</v>
      </c>
      <c r="D11" s="8">
        <v>28</v>
      </c>
      <c r="E11" s="19">
        <v>28</v>
      </c>
      <c r="F11" s="8">
        <v>28</v>
      </c>
      <c r="G11" s="19">
        <v>38</v>
      </c>
      <c r="H11" s="8">
        <v>38</v>
      </c>
      <c r="I11" s="19">
        <v>57</v>
      </c>
    </row>
    <row r="12" spans="1:9">
      <c r="A12" s="5" t="s">
        <v>136</v>
      </c>
      <c r="B12" s="8">
        <v>33</v>
      </c>
      <c r="C12" s="19">
        <v>33</v>
      </c>
      <c r="D12" s="8">
        <v>49</v>
      </c>
      <c r="E12" s="19">
        <v>49</v>
      </c>
      <c r="F12" s="8">
        <v>49</v>
      </c>
      <c r="G12" s="19">
        <v>66</v>
      </c>
      <c r="H12" s="8">
        <v>66</v>
      </c>
      <c r="I12" s="19">
        <v>99</v>
      </c>
    </row>
    <row r="13" spans="1:9">
      <c r="A13" s="5" t="s">
        <v>137</v>
      </c>
      <c r="B13" s="8">
        <v>33</v>
      </c>
      <c r="C13" s="19">
        <v>33</v>
      </c>
      <c r="D13" s="8">
        <v>49</v>
      </c>
      <c r="E13" s="19">
        <v>49</v>
      </c>
      <c r="F13" s="8">
        <v>49</v>
      </c>
      <c r="G13" s="19">
        <v>66</v>
      </c>
      <c r="H13" s="8">
        <v>66</v>
      </c>
      <c r="I13" s="19">
        <v>99</v>
      </c>
    </row>
    <row r="14" spans="1:9">
      <c r="A14" s="5" t="s">
        <v>138</v>
      </c>
      <c r="B14" s="8">
        <v>52</v>
      </c>
      <c r="C14" s="19">
        <v>52</v>
      </c>
      <c r="D14" s="8">
        <v>78</v>
      </c>
      <c r="E14" s="19">
        <v>78</v>
      </c>
      <c r="F14" s="8">
        <v>78</v>
      </c>
      <c r="G14" s="19">
        <v>104</v>
      </c>
      <c r="H14" s="8">
        <v>104</v>
      </c>
      <c r="I14" s="19">
        <v>156</v>
      </c>
    </row>
    <row r="15" spans="1:9">
      <c r="A15" s="5" t="s">
        <v>139</v>
      </c>
      <c r="B15" s="8">
        <v>52</v>
      </c>
      <c r="C15" s="19">
        <v>52</v>
      </c>
      <c r="D15" s="8">
        <v>78</v>
      </c>
      <c r="E15" s="19">
        <v>78</v>
      </c>
      <c r="F15" s="8">
        <v>78</v>
      </c>
      <c r="G15" s="19">
        <v>104</v>
      </c>
      <c r="H15" s="8">
        <v>104</v>
      </c>
      <c r="I15" s="19">
        <v>156</v>
      </c>
    </row>
    <row r="16" spans="1:9">
      <c r="A16" s="5" t="s">
        <v>140</v>
      </c>
      <c r="B16" s="8">
        <v>52</v>
      </c>
      <c r="C16" s="19">
        <v>52</v>
      </c>
      <c r="D16" s="8">
        <v>78</v>
      </c>
      <c r="E16" s="19">
        <v>78</v>
      </c>
      <c r="F16" s="8">
        <v>78</v>
      </c>
      <c r="G16" s="19">
        <v>104</v>
      </c>
      <c r="H16" s="8">
        <v>104</v>
      </c>
      <c r="I16" s="19">
        <v>156</v>
      </c>
    </row>
  </sheetData>
  <mergeCells count="1">
    <mergeCell ref="A1:I1"/>
  </mergeCell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2"/>
  <sheetViews>
    <sheetView workbookViewId="0">
      <selection activeCell="H8" sqref="H8"/>
    </sheetView>
  </sheetViews>
  <sheetFormatPr defaultColWidth="9" defaultRowHeight="15"/>
  <cols>
    <col min="1" max="1" width="9" style="7"/>
    <col min="2" max="9" width="12.6296296296296" style="7" customWidth="1"/>
    <col min="10" max="10" width="10.3796296296296" style="7" customWidth="1"/>
    <col min="11" max="12" width="10.75" style="7" customWidth="1"/>
    <col min="13" max="13" width="11.1296296296296" style="7" customWidth="1"/>
    <col min="14" max="14" width="9.87962962962963" style="7" customWidth="1"/>
    <col min="15" max="15" width="10.3796296296296" style="7" customWidth="1"/>
    <col min="16" max="16" width="15.5" style="7" customWidth="1"/>
    <col min="17" max="17" width="13.5" style="7" customWidth="1"/>
    <col min="18" max="18" width="22.75" style="7" customWidth="1"/>
    <col min="19" max="19" width="10.3796296296296" style="7" customWidth="1"/>
    <col min="20" max="20" width="10.6296296296296" style="7" customWidth="1"/>
    <col min="21" max="21" width="10.3796296296296" style="7" customWidth="1"/>
    <col min="22" max="22" width="10.6296296296296" style="7" customWidth="1"/>
    <col min="23" max="23" width="10.3796296296296" style="7" customWidth="1"/>
    <col min="24" max="24" width="10.6296296296296" style="7" customWidth="1"/>
    <col min="25" max="25" width="10.3796296296296" style="7" customWidth="1"/>
    <col min="26" max="26" width="10.6296296296296" style="7" customWidth="1"/>
    <col min="27" max="27" width="10.3796296296296" style="7" customWidth="1"/>
    <col min="28" max="28" width="10.6296296296296" style="7" customWidth="1"/>
    <col min="29" max="29" width="10.3796296296296" style="7" customWidth="1"/>
    <col min="30" max="30" width="10.6296296296296" style="7" customWidth="1"/>
    <col min="31" max="16384" width="9" style="7"/>
  </cols>
  <sheetData>
    <row r="1" ht="32.1" customHeight="1" spans="1:14">
      <c r="A1" s="9"/>
      <c r="B1" s="10" t="s">
        <v>155</v>
      </c>
      <c r="C1" s="11"/>
      <c r="D1" s="11"/>
      <c r="E1" s="12"/>
      <c r="F1" s="10" t="s">
        <v>156</v>
      </c>
      <c r="G1" s="11"/>
      <c r="H1" s="11"/>
      <c r="I1" s="12"/>
      <c r="J1" s="24"/>
      <c r="K1" s="25" t="s">
        <v>157</v>
      </c>
      <c r="L1" s="26"/>
      <c r="M1" s="27"/>
      <c r="N1" s="27"/>
    </row>
    <row r="2" ht="34.5" customHeight="1" spans="1:14">
      <c r="A2" s="13"/>
      <c r="B2" s="14" t="s">
        <v>158</v>
      </c>
      <c r="C2" s="14"/>
      <c r="D2" s="15" t="s">
        <v>159</v>
      </c>
      <c r="E2" s="15"/>
      <c r="F2" s="14" t="s">
        <v>160</v>
      </c>
      <c r="G2" s="14"/>
      <c r="H2" s="15" t="s">
        <v>161</v>
      </c>
      <c r="I2" s="15"/>
      <c r="J2" s="28"/>
      <c r="K2" s="29" t="s">
        <v>162</v>
      </c>
      <c r="L2" s="29"/>
      <c r="M2" s="27"/>
      <c r="N2" s="27"/>
    </row>
    <row r="3" ht="15.6" spans="1:14">
      <c r="A3" s="13"/>
      <c r="B3" s="16" t="s">
        <v>124</v>
      </c>
      <c r="C3" s="16" t="s">
        <v>125</v>
      </c>
      <c r="D3" s="17" t="s">
        <v>124</v>
      </c>
      <c r="E3" s="17" t="s">
        <v>125</v>
      </c>
      <c r="F3" s="16" t="s">
        <v>124</v>
      </c>
      <c r="G3" s="16" t="s">
        <v>125</v>
      </c>
      <c r="H3" s="17" t="s">
        <v>124</v>
      </c>
      <c r="I3" s="17" t="s">
        <v>125</v>
      </c>
      <c r="J3" s="28"/>
      <c r="K3" s="5">
        <v>0</v>
      </c>
      <c r="L3" s="30">
        <v>1</v>
      </c>
      <c r="M3" s="27"/>
      <c r="N3" s="27"/>
    </row>
    <row r="4" ht="15.6" spans="1:14">
      <c r="A4" s="18" t="s">
        <v>126</v>
      </c>
      <c r="B4" s="19">
        <v>1320</v>
      </c>
      <c r="C4" s="19">
        <v>1980</v>
      </c>
      <c r="D4" s="8">
        <v>1466</v>
      </c>
      <c r="E4" s="8">
        <v>2199</v>
      </c>
      <c r="F4" s="19">
        <v>4298</v>
      </c>
      <c r="G4" s="19">
        <v>6447</v>
      </c>
      <c r="H4" s="8">
        <v>5092</v>
      </c>
      <c r="I4" s="8">
        <v>7638</v>
      </c>
      <c r="J4" s="31"/>
      <c r="K4" s="5">
        <v>200</v>
      </c>
      <c r="L4" s="30">
        <v>0.96</v>
      </c>
      <c r="M4" s="27"/>
      <c r="N4" s="27"/>
    </row>
    <row r="5" spans="1:14">
      <c r="A5" s="18" t="s">
        <v>127</v>
      </c>
      <c r="B5" s="19">
        <v>842</v>
      </c>
      <c r="C5" s="19">
        <v>1263</v>
      </c>
      <c r="D5" s="8">
        <v>935</v>
      </c>
      <c r="E5" s="8">
        <v>1403</v>
      </c>
      <c r="F5" s="19">
        <v>2743</v>
      </c>
      <c r="G5" s="19">
        <v>4115</v>
      </c>
      <c r="H5" s="8">
        <v>3249</v>
      </c>
      <c r="I5" s="8">
        <v>4874</v>
      </c>
      <c r="J5" s="27"/>
      <c r="K5" s="5">
        <v>500</v>
      </c>
      <c r="L5" s="30">
        <v>0.92</v>
      </c>
      <c r="M5" s="27"/>
      <c r="N5" s="27"/>
    </row>
    <row r="6" spans="1:14">
      <c r="A6" s="18" t="s">
        <v>128</v>
      </c>
      <c r="B6" s="19">
        <v>899</v>
      </c>
      <c r="C6" s="19">
        <v>1349</v>
      </c>
      <c r="D6" s="8">
        <v>999</v>
      </c>
      <c r="E6" s="8">
        <v>1499</v>
      </c>
      <c r="F6" s="19">
        <v>2929</v>
      </c>
      <c r="G6" s="19">
        <v>4394</v>
      </c>
      <c r="H6" s="8">
        <v>3470</v>
      </c>
      <c r="I6" s="8">
        <v>5205</v>
      </c>
      <c r="J6" s="27"/>
      <c r="K6" s="5">
        <v>1300</v>
      </c>
      <c r="L6" s="30">
        <v>0.8</v>
      </c>
      <c r="M6" s="27"/>
      <c r="N6" s="27"/>
    </row>
    <row r="7" spans="1:14">
      <c r="A7" s="18" t="s">
        <v>129</v>
      </c>
      <c r="B7" s="19">
        <v>957</v>
      </c>
      <c r="C7" s="19">
        <v>1436</v>
      </c>
      <c r="D7" s="8">
        <v>1063</v>
      </c>
      <c r="E7" s="8">
        <v>1595</v>
      </c>
      <c r="F7" s="19">
        <v>3117</v>
      </c>
      <c r="G7" s="19">
        <v>4676</v>
      </c>
      <c r="H7" s="8">
        <v>3692</v>
      </c>
      <c r="I7" s="8">
        <v>5538</v>
      </c>
      <c r="J7" s="27"/>
      <c r="K7" s="27"/>
      <c r="L7" s="27"/>
      <c r="M7" s="27"/>
      <c r="N7" s="27"/>
    </row>
    <row r="8" spans="1:14">
      <c r="A8" s="18" t="s">
        <v>130</v>
      </c>
      <c r="B8" s="19">
        <v>1147</v>
      </c>
      <c r="C8" s="19">
        <v>1721</v>
      </c>
      <c r="D8" s="8">
        <v>1275</v>
      </c>
      <c r="E8" s="8">
        <v>1913</v>
      </c>
      <c r="F8" s="19">
        <v>3738</v>
      </c>
      <c r="G8" s="19">
        <v>5607</v>
      </c>
      <c r="H8" s="8">
        <v>4428</v>
      </c>
      <c r="I8" s="8">
        <v>6642</v>
      </c>
      <c r="J8" s="27"/>
      <c r="K8" s="27"/>
      <c r="L8" s="27"/>
      <c r="M8" s="27"/>
      <c r="N8" s="27"/>
    </row>
    <row r="9" spans="1:14">
      <c r="A9" s="18" t="s">
        <v>131</v>
      </c>
      <c r="B9" s="19">
        <v>1297</v>
      </c>
      <c r="C9" s="19">
        <v>1946</v>
      </c>
      <c r="D9" s="8">
        <v>1442</v>
      </c>
      <c r="E9" s="8">
        <v>2163</v>
      </c>
      <c r="F9" s="19">
        <v>4226</v>
      </c>
      <c r="G9" s="19">
        <v>6339</v>
      </c>
      <c r="H9" s="8">
        <v>5006</v>
      </c>
      <c r="I9" s="8">
        <v>7509</v>
      </c>
      <c r="J9" s="27"/>
      <c r="K9" s="27"/>
      <c r="L9" s="27"/>
      <c r="M9" s="27"/>
      <c r="N9" s="27"/>
    </row>
    <row r="10" spans="1:14">
      <c r="A10" s="18" t="s">
        <v>132</v>
      </c>
      <c r="B10" s="19">
        <v>1457</v>
      </c>
      <c r="C10" s="19">
        <v>2186</v>
      </c>
      <c r="D10" s="8">
        <v>1619</v>
      </c>
      <c r="E10" s="8">
        <v>2429</v>
      </c>
      <c r="F10" s="19">
        <v>4747</v>
      </c>
      <c r="G10" s="19">
        <v>7121</v>
      </c>
      <c r="H10" s="8">
        <v>5623</v>
      </c>
      <c r="I10" s="8">
        <v>8435</v>
      </c>
      <c r="J10" s="27"/>
      <c r="K10" s="27"/>
      <c r="L10" s="27"/>
      <c r="M10" s="27"/>
      <c r="N10" s="27"/>
    </row>
    <row r="11" spans="1:14">
      <c r="A11" s="18" t="s">
        <v>134</v>
      </c>
      <c r="B11" s="19">
        <v>1663</v>
      </c>
      <c r="C11" s="19">
        <v>2495</v>
      </c>
      <c r="D11" s="8">
        <v>1848</v>
      </c>
      <c r="E11" s="8">
        <v>2772</v>
      </c>
      <c r="F11" s="19">
        <v>5419</v>
      </c>
      <c r="G11" s="19">
        <v>8129</v>
      </c>
      <c r="H11" s="8">
        <v>6420</v>
      </c>
      <c r="I11" s="8">
        <v>9630</v>
      </c>
      <c r="J11" s="27"/>
      <c r="K11" s="27"/>
      <c r="L11" s="27"/>
      <c r="M11" s="27"/>
      <c r="N11" s="27"/>
    </row>
    <row r="12" spans="1:14">
      <c r="A12" s="18" t="s">
        <v>135</v>
      </c>
      <c r="B12" s="19">
        <v>1950</v>
      </c>
      <c r="C12" s="19">
        <v>2925</v>
      </c>
      <c r="D12" s="8">
        <v>2167</v>
      </c>
      <c r="E12" s="8">
        <v>3251</v>
      </c>
      <c r="F12" s="19">
        <v>6354</v>
      </c>
      <c r="G12" s="19">
        <v>9531</v>
      </c>
      <c r="H12" s="8">
        <v>7527</v>
      </c>
      <c r="I12" s="8">
        <v>11291</v>
      </c>
      <c r="J12" s="27"/>
      <c r="K12" s="27"/>
      <c r="L12" s="27"/>
      <c r="M12" s="27"/>
      <c r="N12" s="27"/>
    </row>
    <row r="13" spans="1:14">
      <c r="A13" s="18" t="s">
        <v>136</v>
      </c>
      <c r="B13" s="19">
        <v>2295</v>
      </c>
      <c r="C13" s="19">
        <v>3443</v>
      </c>
      <c r="D13" s="8">
        <v>2550</v>
      </c>
      <c r="E13" s="8">
        <v>3825</v>
      </c>
      <c r="F13" s="19">
        <v>7475</v>
      </c>
      <c r="G13" s="19">
        <v>11213</v>
      </c>
      <c r="H13" s="8">
        <v>8855</v>
      </c>
      <c r="I13" s="8">
        <v>13283</v>
      </c>
      <c r="J13" s="27"/>
      <c r="M13" s="27"/>
      <c r="N13" s="27"/>
    </row>
    <row r="14" spans="1:14">
      <c r="A14" s="18" t="s">
        <v>163</v>
      </c>
      <c r="B14" s="19">
        <v>2696</v>
      </c>
      <c r="C14" s="19">
        <v>4044</v>
      </c>
      <c r="D14" s="8">
        <v>2996</v>
      </c>
      <c r="E14" s="8">
        <v>4494</v>
      </c>
      <c r="F14" s="19">
        <v>8783</v>
      </c>
      <c r="G14" s="19">
        <v>13175</v>
      </c>
      <c r="H14" s="8">
        <v>10405</v>
      </c>
      <c r="I14" s="8">
        <v>15608</v>
      </c>
      <c r="J14" s="27"/>
      <c r="M14" s="27"/>
      <c r="N14" s="27"/>
    </row>
    <row r="15" spans="1:10">
      <c r="A15" s="18" t="s">
        <v>138</v>
      </c>
      <c r="B15" s="19">
        <v>3442</v>
      </c>
      <c r="C15" s="19">
        <v>5163</v>
      </c>
      <c r="D15" s="8">
        <v>3824</v>
      </c>
      <c r="E15" s="8">
        <v>5736</v>
      </c>
      <c r="F15" s="19">
        <v>11213</v>
      </c>
      <c r="G15" s="19">
        <v>16820</v>
      </c>
      <c r="H15" s="8">
        <v>13283</v>
      </c>
      <c r="I15" s="8">
        <v>19925</v>
      </c>
      <c r="J15" s="27"/>
    </row>
    <row r="16" spans="1:10">
      <c r="A16" s="18" t="s">
        <v>139</v>
      </c>
      <c r="B16" s="19">
        <v>4131</v>
      </c>
      <c r="C16" s="19">
        <v>6197</v>
      </c>
      <c r="D16" s="8">
        <v>4590</v>
      </c>
      <c r="E16" s="8">
        <v>6885</v>
      </c>
      <c r="F16" s="19">
        <v>13455</v>
      </c>
      <c r="G16" s="19">
        <v>20183</v>
      </c>
      <c r="H16" s="8">
        <v>15939</v>
      </c>
      <c r="I16" s="8">
        <v>23909</v>
      </c>
      <c r="J16" s="27"/>
    </row>
    <row r="17" spans="1:10">
      <c r="A17" s="18" t="s">
        <v>140</v>
      </c>
      <c r="B17" s="19">
        <v>5163</v>
      </c>
      <c r="C17" s="19">
        <v>7745</v>
      </c>
      <c r="D17" s="8">
        <v>5737</v>
      </c>
      <c r="E17" s="8">
        <v>8606</v>
      </c>
      <c r="F17" s="19">
        <v>16819</v>
      </c>
      <c r="G17" s="19">
        <v>25229</v>
      </c>
      <c r="H17" s="8">
        <v>19924</v>
      </c>
      <c r="I17" s="8">
        <v>29886</v>
      </c>
      <c r="J17" s="27"/>
    </row>
    <row r="18" spans="1:10">
      <c r="A18" s="5"/>
      <c r="B18" s="20"/>
      <c r="C18" s="20"/>
      <c r="D18" s="20"/>
      <c r="E18" s="20"/>
      <c r="F18" s="20"/>
      <c r="G18" s="20"/>
      <c r="H18" s="20"/>
      <c r="I18" s="20"/>
      <c r="J18" s="27"/>
    </row>
    <row r="19" ht="15.6" spans="1:10">
      <c r="A19" s="21"/>
      <c r="B19" s="10" t="s">
        <v>155</v>
      </c>
      <c r="C19" s="11"/>
      <c r="D19" s="11"/>
      <c r="E19" s="12"/>
      <c r="F19" s="10" t="s">
        <v>156</v>
      </c>
      <c r="G19" s="11"/>
      <c r="H19" s="11"/>
      <c r="I19" s="12"/>
      <c r="J19" s="27"/>
    </row>
    <row r="20" ht="32.1" customHeight="1" spans="1:10">
      <c r="A20" s="9"/>
      <c r="B20" s="14" t="s">
        <v>164</v>
      </c>
      <c r="C20" s="14"/>
      <c r="D20" s="15" t="s">
        <v>165</v>
      </c>
      <c r="E20" s="15"/>
      <c r="F20" s="14" t="s">
        <v>166</v>
      </c>
      <c r="G20" s="14"/>
      <c r="H20" s="15" t="s">
        <v>167</v>
      </c>
      <c r="I20" s="15"/>
      <c r="J20" s="28"/>
    </row>
    <row r="21" ht="15.6" spans="1:10">
      <c r="A21" s="13"/>
      <c r="B21" s="16" t="s">
        <v>124</v>
      </c>
      <c r="C21" s="16" t="s">
        <v>125</v>
      </c>
      <c r="D21" s="17" t="s">
        <v>124</v>
      </c>
      <c r="E21" s="17" t="s">
        <v>125</v>
      </c>
      <c r="F21" s="16" t="s">
        <v>124</v>
      </c>
      <c r="G21" s="16" t="s">
        <v>125</v>
      </c>
      <c r="H21" s="17" t="s">
        <v>124</v>
      </c>
      <c r="I21" s="17" t="s">
        <v>125</v>
      </c>
      <c r="J21" s="31"/>
    </row>
    <row r="22" spans="1:10">
      <c r="A22" s="18" t="s">
        <v>126</v>
      </c>
      <c r="B22" s="19">
        <f>B4*$L$4</f>
        <v>1267.2</v>
      </c>
      <c r="C22" s="19">
        <f t="shared" ref="C22:I22" si="0">C4*$L$4</f>
        <v>1900.8</v>
      </c>
      <c r="D22" s="8">
        <f t="shared" si="0"/>
        <v>1407.36</v>
      </c>
      <c r="E22" s="8">
        <f t="shared" si="0"/>
        <v>2111.04</v>
      </c>
      <c r="F22" s="19">
        <f t="shared" si="0"/>
        <v>4126.08</v>
      </c>
      <c r="G22" s="19">
        <f t="shared" si="0"/>
        <v>6189.12</v>
      </c>
      <c r="H22" s="8">
        <f t="shared" si="0"/>
        <v>4888.32</v>
      </c>
      <c r="I22" s="8">
        <f t="shared" si="0"/>
        <v>7332.48</v>
      </c>
      <c r="J22" s="27"/>
    </row>
    <row r="23" spans="1:10">
      <c r="A23" s="18" t="s">
        <v>127</v>
      </c>
      <c r="B23" s="19">
        <f t="shared" ref="B23:I35" si="1">B5*$L$4</f>
        <v>808.32</v>
      </c>
      <c r="C23" s="19">
        <f t="shared" si="1"/>
        <v>1212.48</v>
      </c>
      <c r="D23" s="8">
        <f t="shared" si="1"/>
        <v>897.6</v>
      </c>
      <c r="E23" s="8">
        <f t="shared" si="1"/>
        <v>1346.88</v>
      </c>
      <c r="F23" s="19">
        <f t="shared" si="1"/>
        <v>2633.28</v>
      </c>
      <c r="G23" s="19">
        <f t="shared" si="1"/>
        <v>3950.4</v>
      </c>
      <c r="H23" s="8">
        <f t="shared" si="1"/>
        <v>3119.04</v>
      </c>
      <c r="I23" s="8">
        <f t="shared" si="1"/>
        <v>4679.04</v>
      </c>
      <c r="J23" s="27"/>
    </row>
    <row r="24" spans="1:10">
      <c r="A24" s="18" t="s">
        <v>128</v>
      </c>
      <c r="B24" s="19">
        <f t="shared" si="1"/>
        <v>863.04</v>
      </c>
      <c r="C24" s="19">
        <f t="shared" si="1"/>
        <v>1295.04</v>
      </c>
      <c r="D24" s="8">
        <f t="shared" si="1"/>
        <v>959.04</v>
      </c>
      <c r="E24" s="8">
        <f t="shared" si="1"/>
        <v>1439.04</v>
      </c>
      <c r="F24" s="19">
        <f>F6*$L$4</f>
        <v>2811.84</v>
      </c>
      <c r="G24" s="19">
        <f t="shared" si="1"/>
        <v>4218.24</v>
      </c>
      <c r="H24" s="8">
        <f t="shared" si="1"/>
        <v>3331.2</v>
      </c>
      <c r="I24" s="8">
        <f t="shared" si="1"/>
        <v>4996.8</v>
      </c>
      <c r="J24" s="27"/>
    </row>
    <row r="25" spans="1:10">
      <c r="A25" s="18" t="s">
        <v>129</v>
      </c>
      <c r="B25" s="19">
        <f t="shared" si="1"/>
        <v>918.72</v>
      </c>
      <c r="C25" s="19">
        <f t="shared" si="1"/>
        <v>1378.56</v>
      </c>
      <c r="D25" s="8">
        <f t="shared" si="1"/>
        <v>1020.48</v>
      </c>
      <c r="E25" s="8">
        <f t="shared" si="1"/>
        <v>1531.2</v>
      </c>
      <c r="F25" s="19">
        <f t="shared" si="1"/>
        <v>2992.32</v>
      </c>
      <c r="G25" s="19">
        <f t="shared" si="1"/>
        <v>4488.96</v>
      </c>
      <c r="H25" s="8">
        <f t="shared" si="1"/>
        <v>3544.32</v>
      </c>
      <c r="I25" s="8">
        <f t="shared" si="1"/>
        <v>5316.48</v>
      </c>
      <c r="J25" s="27"/>
    </row>
    <row r="26" spans="1:10">
      <c r="A26" s="18" t="s">
        <v>130</v>
      </c>
      <c r="B26" s="19">
        <f t="shared" si="1"/>
        <v>1101.12</v>
      </c>
      <c r="C26" s="19">
        <f t="shared" si="1"/>
        <v>1652.16</v>
      </c>
      <c r="D26" s="8">
        <f t="shared" si="1"/>
        <v>1224</v>
      </c>
      <c r="E26" s="8">
        <f t="shared" si="1"/>
        <v>1836.48</v>
      </c>
      <c r="F26" s="19">
        <f t="shared" si="1"/>
        <v>3588.48</v>
      </c>
      <c r="G26" s="19">
        <f t="shared" si="1"/>
        <v>5382.72</v>
      </c>
      <c r="H26" s="8">
        <f t="shared" si="1"/>
        <v>4250.88</v>
      </c>
      <c r="I26" s="8">
        <f t="shared" si="1"/>
        <v>6376.32</v>
      </c>
      <c r="J26" s="27"/>
    </row>
    <row r="27" spans="1:10">
      <c r="A27" s="18" t="s">
        <v>131</v>
      </c>
      <c r="B27" s="19">
        <f t="shared" si="1"/>
        <v>1245.12</v>
      </c>
      <c r="C27" s="19">
        <f t="shared" si="1"/>
        <v>1868.16</v>
      </c>
      <c r="D27" s="8">
        <f t="shared" si="1"/>
        <v>1384.32</v>
      </c>
      <c r="E27" s="8">
        <f t="shared" si="1"/>
        <v>2076.48</v>
      </c>
      <c r="F27" s="19">
        <f t="shared" si="1"/>
        <v>4056.96</v>
      </c>
      <c r="G27" s="19">
        <f t="shared" si="1"/>
        <v>6085.44</v>
      </c>
      <c r="H27" s="8">
        <f t="shared" si="1"/>
        <v>4805.76</v>
      </c>
      <c r="I27" s="8">
        <f t="shared" si="1"/>
        <v>7208.64</v>
      </c>
      <c r="J27" s="27"/>
    </row>
    <row r="28" spans="1:10">
      <c r="A28" s="18" t="s">
        <v>132</v>
      </c>
      <c r="B28" s="19">
        <f t="shared" si="1"/>
        <v>1398.72</v>
      </c>
      <c r="C28" s="19">
        <f t="shared" si="1"/>
        <v>2098.56</v>
      </c>
      <c r="D28" s="8">
        <f t="shared" si="1"/>
        <v>1554.24</v>
      </c>
      <c r="E28" s="8">
        <f t="shared" si="1"/>
        <v>2331.84</v>
      </c>
      <c r="F28" s="19">
        <f t="shared" si="1"/>
        <v>4557.12</v>
      </c>
      <c r="G28" s="19">
        <f t="shared" si="1"/>
        <v>6836.16</v>
      </c>
      <c r="H28" s="8">
        <f t="shared" si="1"/>
        <v>5398.08</v>
      </c>
      <c r="I28" s="8">
        <f t="shared" si="1"/>
        <v>8097.6</v>
      </c>
      <c r="J28" s="27"/>
    </row>
    <row r="29" spans="1:10">
      <c r="A29" s="18" t="s">
        <v>134</v>
      </c>
      <c r="B29" s="19">
        <f t="shared" si="1"/>
        <v>1596.48</v>
      </c>
      <c r="C29" s="19">
        <f t="shared" si="1"/>
        <v>2395.2</v>
      </c>
      <c r="D29" s="8">
        <f t="shared" si="1"/>
        <v>1774.08</v>
      </c>
      <c r="E29" s="8">
        <f t="shared" si="1"/>
        <v>2661.12</v>
      </c>
      <c r="F29" s="19">
        <f t="shared" si="1"/>
        <v>5202.24</v>
      </c>
      <c r="G29" s="19">
        <f t="shared" si="1"/>
        <v>7803.84</v>
      </c>
      <c r="H29" s="8">
        <f t="shared" si="1"/>
        <v>6163.2</v>
      </c>
      <c r="I29" s="8">
        <f t="shared" si="1"/>
        <v>9244.8</v>
      </c>
      <c r="J29" s="27"/>
    </row>
    <row r="30" spans="1:10">
      <c r="A30" s="18" t="s">
        <v>135</v>
      </c>
      <c r="B30" s="19">
        <f t="shared" si="1"/>
        <v>1872</v>
      </c>
      <c r="C30" s="19">
        <f t="shared" si="1"/>
        <v>2808</v>
      </c>
      <c r="D30" s="8">
        <f t="shared" si="1"/>
        <v>2080.32</v>
      </c>
      <c r="E30" s="8">
        <f t="shared" si="1"/>
        <v>3120.96</v>
      </c>
      <c r="F30" s="19">
        <f t="shared" si="1"/>
        <v>6099.84</v>
      </c>
      <c r="G30" s="19">
        <f t="shared" si="1"/>
        <v>9149.76</v>
      </c>
      <c r="H30" s="8">
        <f t="shared" si="1"/>
        <v>7225.92</v>
      </c>
      <c r="I30" s="8">
        <f t="shared" si="1"/>
        <v>10839.36</v>
      </c>
      <c r="J30" s="27"/>
    </row>
    <row r="31" spans="1:10">
      <c r="A31" s="18" t="s">
        <v>136</v>
      </c>
      <c r="B31" s="19">
        <f t="shared" si="1"/>
        <v>2203.2</v>
      </c>
      <c r="C31" s="19">
        <f t="shared" si="1"/>
        <v>3305.28</v>
      </c>
      <c r="D31" s="8">
        <f t="shared" si="1"/>
        <v>2448</v>
      </c>
      <c r="E31" s="8">
        <f t="shared" si="1"/>
        <v>3672</v>
      </c>
      <c r="F31" s="19">
        <f t="shared" si="1"/>
        <v>7176</v>
      </c>
      <c r="G31" s="19">
        <f t="shared" si="1"/>
        <v>10764.48</v>
      </c>
      <c r="H31" s="8">
        <f t="shared" si="1"/>
        <v>8500.8</v>
      </c>
      <c r="I31" s="8">
        <f t="shared" si="1"/>
        <v>12751.68</v>
      </c>
      <c r="J31" s="27"/>
    </row>
    <row r="32" spans="1:10">
      <c r="A32" s="18" t="s">
        <v>163</v>
      </c>
      <c r="B32" s="19">
        <f t="shared" si="1"/>
        <v>2588.16</v>
      </c>
      <c r="C32" s="19">
        <f t="shared" si="1"/>
        <v>3882.24</v>
      </c>
      <c r="D32" s="8">
        <f t="shared" si="1"/>
        <v>2876.16</v>
      </c>
      <c r="E32" s="8">
        <f t="shared" si="1"/>
        <v>4314.24</v>
      </c>
      <c r="F32" s="19">
        <f t="shared" si="1"/>
        <v>8431.68</v>
      </c>
      <c r="G32" s="19">
        <f t="shared" si="1"/>
        <v>12648</v>
      </c>
      <c r="H32" s="8">
        <f t="shared" si="1"/>
        <v>9988.8</v>
      </c>
      <c r="I32" s="8">
        <f t="shared" si="1"/>
        <v>14983.68</v>
      </c>
      <c r="J32" s="27"/>
    </row>
    <row r="33" spans="1:10">
      <c r="A33" s="18" t="s">
        <v>138</v>
      </c>
      <c r="B33" s="19">
        <f t="shared" si="1"/>
        <v>3304.32</v>
      </c>
      <c r="C33" s="19">
        <f t="shared" si="1"/>
        <v>4956.48</v>
      </c>
      <c r="D33" s="8">
        <f t="shared" si="1"/>
        <v>3671.04</v>
      </c>
      <c r="E33" s="8">
        <f t="shared" si="1"/>
        <v>5506.56</v>
      </c>
      <c r="F33" s="19">
        <f t="shared" si="1"/>
        <v>10764.48</v>
      </c>
      <c r="G33" s="19">
        <f t="shared" si="1"/>
        <v>16147.2</v>
      </c>
      <c r="H33" s="8">
        <f t="shared" si="1"/>
        <v>12751.68</v>
      </c>
      <c r="I33" s="8">
        <f t="shared" si="1"/>
        <v>19128</v>
      </c>
      <c r="J33" s="27"/>
    </row>
    <row r="34" spans="1:10">
      <c r="A34" s="18" t="s">
        <v>139</v>
      </c>
      <c r="B34" s="19">
        <f t="shared" si="1"/>
        <v>3965.76</v>
      </c>
      <c r="C34" s="19">
        <f t="shared" si="1"/>
        <v>5949.12</v>
      </c>
      <c r="D34" s="8">
        <f t="shared" si="1"/>
        <v>4406.4</v>
      </c>
      <c r="E34" s="8">
        <f t="shared" si="1"/>
        <v>6609.6</v>
      </c>
      <c r="F34" s="19">
        <f t="shared" si="1"/>
        <v>12916.8</v>
      </c>
      <c r="G34" s="19">
        <f t="shared" si="1"/>
        <v>19375.68</v>
      </c>
      <c r="H34" s="8">
        <f t="shared" si="1"/>
        <v>15301.44</v>
      </c>
      <c r="I34" s="8">
        <f t="shared" si="1"/>
        <v>22952.64</v>
      </c>
      <c r="J34" s="27"/>
    </row>
    <row r="35" spans="1:10">
      <c r="A35" s="5" t="s">
        <v>140</v>
      </c>
      <c r="B35" s="19">
        <f t="shared" si="1"/>
        <v>4956.48</v>
      </c>
      <c r="C35" s="19">
        <f t="shared" si="1"/>
        <v>7435.2</v>
      </c>
      <c r="D35" s="8">
        <f t="shared" si="1"/>
        <v>5507.52</v>
      </c>
      <c r="E35" s="8">
        <f t="shared" si="1"/>
        <v>8261.76</v>
      </c>
      <c r="F35" s="19">
        <f t="shared" si="1"/>
        <v>16146.24</v>
      </c>
      <c r="G35" s="19">
        <f t="shared" si="1"/>
        <v>24219.84</v>
      </c>
      <c r="H35" s="8">
        <f t="shared" si="1"/>
        <v>19127.04</v>
      </c>
      <c r="I35" s="8">
        <f t="shared" si="1"/>
        <v>28690.56</v>
      </c>
      <c r="J35" s="27"/>
    </row>
    <row r="36" ht="15.6" spans="1:10">
      <c r="A36" s="5"/>
      <c r="B36" s="22"/>
      <c r="C36" s="22"/>
      <c r="D36" s="22"/>
      <c r="E36" s="22"/>
      <c r="F36" s="22"/>
      <c r="G36" s="22"/>
      <c r="H36" s="22"/>
      <c r="I36" s="22"/>
      <c r="J36" s="32"/>
    </row>
    <row r="37" ht="15.6" spans="1:10">
      <c r="A37" s="22"/>
      <c r="B37" s="10" t="s">
        <v>155</v>
      </c>
      <c r="C37" s="11"/>
      <c r="D37" s="11"/>
      <c r="E37" s="12"/>
      <c r="F37" s="10" t="s">
        <v>156</v>
      </c>
      <c r="G37" s="11"/>
      <c r="H37" s="11"/>
      <c r="I37" s="12"/>
      <c r="J37" s="32"/>
    </row>
    <row r="38" ht="32.1" customHeight="1" spans="1:10">
      <c r="A38" s="9"/>
      <c r="B38" s="14" t="s">
        <v>168</v>
      </c>
      <c r="C38" s="14"/>
      <c r="D38" s="15" t="s">
        <v>169</v>
      </c>
      <c r="E38" s="15"/>
      <c r="F38" s="14" t="s">
        <v>170</v>
      </c>
      <c r="G38" s="14"/>
      <c r="H38" s="15" t="s">
        <v>171</v>
      </c>
      <c r="I38" s="15"/>
      <c r="J38" s="28"/>
    </row>
    <row r="39" ht="15.6" spans="1:10">
      <c r="A39" s="23"/>
      <c r="B39" s="16" t="s">
        <v>124</v>
      </c>
      <c r="C39" s="16" t="s">
        <v>125</v>
      </c>
      <c r="D39" s="17" t="s">
        <v>124</v>
      </c>
      <c r="E39" s="17" t="s">
        <v>125</v>
      </c>
      <c r="F39" s="16" t="s">
        <v>124</v>
      </c>
      <c r="G39" s="16" t="s">
        <v>125</v>
      </c>
      <c r="H39" s="17" t="s">
        <v>124</v>
      </c>
      <c r="I39" s="17" t="s">
        <v>125</v>
      </c>
      <c r="J39" s="31"/>
    </row>
    <row r="40" spans="1:10">
      <c r="A40" s="18" t="s">
        <v>126</v>
      </c>
      <c r="B40" s="19">
        <f>B4*$L$5</f>
        <v>1214.4</v>
      </c>
      <c r="C40" s="19">
        <f t="shared" ref="C40:I40" si="2">C4*$L$5</f>
        <v>1821.6</v>
      </c>
      <c r="D40" s="8">
        <f t="shared" si="2"/>
        <v>1348.72</v>
      </c>
      <c r="E40" s="8">
        <f t="shared" si="2"/>
        <v>2023.08</v>
      </c>
      <c r="F40" s="19">
        <f t="shared" si="2"/>
        <v>3954.16</v>
      </c>
      <c r="G40" s="19">
        <f t="shared" si="2"/>
        <v>5931.24</v>
      </c>
      <c r="H40" s="8">
        <f t="shared" si="2"/>
        <v>4684.64</v>
      </c>
      <c r="I40" s="8">
        <f t="shared" si="2"/>
        <v>7026.96</v>
      </c>
      <c r="J40" s="27"/>
    </row>
    <row r="41" spans="1:10">
      <c r="A41" s="18" t="s">
        <v>127</v>
      </c>
      <c r="B41" s="19">
        <f t="shared" ref="B41:I53" si="3">B5*$L$5</f>
        <v>774.64</v>
      </c>
      <c r="C41" s="19">
        <f t="shared" si="3"/>
        <v>1161.96</v>
      </c>
      <c r="D41" s="8">
        <f t="shared" si="3"/>
        <v>860.2</v>
      </c>
      <c r="E41" s="8">
        <f t="shared" si="3"/>
        <v>1290.76</v>
      </c>
      <c r="F41" s="19">
        <f t="shared" si="3"/>
        <v>2523.56</v>
      </c>
      <c r="G41" s="19">
        <f t="shared" si="3"/>
        <v>3785.8</v>
      </c>
      <c r="H41" s="8">
        <f t="shared" si="3"/>
        <v>2989.08</v>
      </c>
      <c r="I41" s="8">
        <f t="shared" si="3"/>
        <v>4484.08</v>
      </c>
      <c r="J41" s="27"/>
    </row>
    <row r="42" spans="1:10">
      <c r="A42" s="18" t="s">
        <v>128</v>
      </c>
      <c r="B42" s="19">
        <f t="shared" si="3"/>
        <v>827.08</v>
      </c>
      <c r="C42" s="19">
        <f t="shared" si="3"/>
        <v>1241.08</v>
      </c>
      <c r="D42" s="8">
        <f t="shared" si="3"/>
        <v>919.08</v>
      </c>
      <c r="E42" s="8">
        <f t="shared" si="3"/>
        <v>1379.08</v>
      </c>
      <c r="F42" s="19">
        <f>F6*$L$5</f>
        <v>2694.68</v>
      </c>
      <c r="G42" s="19">
        <f t="shared" si="3"/>
        <v>4042.48</v>
      </c>
      <c r="H42" s="8">
        <f>H6*$L$5</f>
        <v>3192.4</v>
      </c>
      <c r="I42" s="8">
        <f t="shared" si="3"/>
        <v>4788.6</v>
      </c>
      <c r="J42" s="27"/>
    </row>
    <row r="43" spans="1:10">
      <c r="A43" s="18" t="s">
        <v>129</v>
      </c>
      <c r="B43" s="19">
        <f t="shared" si="3"/>
        <v>880.44</v>
      </c>
      <c r="C43" s="19">
        <f t="shared" si="3"/>
        <v>1321.12</v>
      </c>
      <c r="D43" s="8">
        <f t="shared" si="3"/>
        <v>977.96</v>
      </c>
      <c r="E43" s="8">
        <f>E7*$L$5</f>
        <v>1467.4</v>
      </c>
      <c r="F43" s="19">
        <f t="shared" si="3"/>
        <v>2867.64</v>
      </c>
      <c r="G43" s="19">
        <f t="shared" si="3"/>
        <v>4301.92</v>
      </c>
      <c r="H43" s="8">
        <f t="shared" si="3"/>
        <v>3396.64</v>
      </c>
      <c r="I43" s="8">
        <f t="shared" si="3"/>
        <v>5094.96</v>
      </c>
      <c r="J43" s="27"/>
    </row>
    <row r="44" spans="1:10">
      <c r="A44" s="18" t="s">
        <v>130</v>
      </c>
      <c r="B44" s="19">
        <f t="shared" si="3"/>
        <v>1055.24</v>
      </c>
      <c r="C44" s="19">
        <f t="shared" si="3"/>
        <v>1583.32</v>
      </c>
      <c r="D44" s="8">
        <f t="shared" si="3"/>
        <v>1173</v>
      </c>
      <c r="E44" s="8">
        <f t="shared" si="3"/>
        <v>1759.96</v>
      </c>
      <c r="F44" s="19">
        <f t="shared" si="3"/>
        <v>3438.96</v>
      </c>
      <c r="G44" s="19">
        <f t="shared" si="3"/>
        <v>5158.44</v>
      </c>
      <c r="H44" s="8">
        <f t="shared" si="3"/>
        <v>4073.76</v>
      </c>
      <c r="I44" s="8">
        <f t="shared" si="3"/>
        <v>6110.64</v>
      </c>
      <c r="J44" s="27"/>
    </row>
    <row r="45" spans="1:10">
      <c r="A45" s="18" t="s">
        <v>131</v>
      </c>
      <c r="B45" s="19">
        <f t="shared" si="3"/>
        <v>1193.24</v>
      </c>
      <c r="C45" s="19">
        <f t="shared" si="3"/>
        <v>1790.32</v>
      </c>
      <c r="D45" s="8">
        <f t="shared" si="3"/>
        <v>1326.64</v>
      </c>
      <c r="E45" s="8">
        <f t="shared" si="3"/>
        <v>1989.96</v>
      </c>
      <c r="F45" s="19">
        <f t="shared" si="3"/>
        <v>3887.92</v>
      </c>
      <c r="G45" s="19">
        <f t="shared" si="3"/>
        <v>5831.88</v>
      </c>
      <c r="H45" s="8">
        <f t="shared" si="3"/>
        <v>4605.52</v>
      </c>
      <c r="I45" s="8">
        <f t="shared" si="3"/>
        <v>6908.28</v>
      </c>
      <c r="J45" s="27"/>
    </row>
    <row r="46" spans="1:10">
      <c r="A46" s="18" t="s">
        <v>132</v>
      </c>
      <c r="B46" s="19">
        <f t="shared" si="3"/>
        <v>1340.44</v>
      </c>
      <c r="C46" s="19">
        <f t="shared" si="3"/>
        <v>2011.12</v>
      </c>
      <c r="D46" s="8">
        <f t="shared" si="3"/>
        <v>1489.48</v>
      </c>
      <c r="E46" s="8">
        <f t="shared" si="3"/>
        <v>2234.68</v>
      </c>
      <c r="F46" s="19">
        <f t="shared" si="3"/>
        <v>4367.24</v>
      </c>
      <c r="G46" s="19">
        <f t="shared" si="3"/>
        <v>6551.32</v>
      </c>
      <c r="H46" s="8">
        <f t="shared" si="3"/>
        <v>5173.16</v>
      </c>
      <c r="I46" s="8">
        <f t="shared" si="3"/>
        <v>7760.2</v>
      </c>
      <c r="J46" s="27"/>
    </row>
    <row r="47" spans="1:10">
      <c r="A47" s="18" t="s">
        <v>134</v>
      </c>
      <c r="B47" s="19">
        <f t="shared" si="3"/>
        <v>1529.96</v>
      </c>
      <c r="C47" s="19">
        <f t="shared" si="3"/>
        <v>2295.4</v>
      </c>
      <c r="D47" s="8">
        <f t="shared" si="3"/>
        <v>1700.16</v>
      </c>
      <c r="E47" s="8">
        <f t="shared" si="3"/>
        <v>2550.24</v>
      </c>
      <c r="F47" s="19">
        <f t="shared" si="3"/>
        <v>4985.48</v>
      </c>
      <c r="G47" s="19">
        <f t="shared" si="3"/>
        <v>7478.68</v>
      </c>
      <c r="H47" s="8">
        <f t="shared" si="3"/>
        <v>5906.4</v>
      </c>
      <c r="I47" s="8">
        <f t="shared" si="3"/>
        <v>8859.6</v>
      </c>
      <c r="J47" s="27"/>
    </row>
    <row r="48" spans="1:10">
      <c r="A48" s="18" t="s">
        <v>135</v>
      </c>
      <c r="B48" s="19">
        <f t="shared" si="3"/>
        <v>1794</v>
      </c>
      <c r="C48" s="19">
        <f t="shared" si="3"/>
        <v>2691</v>
      </c>
      <c r="D48" s="8">
        <f t="shared" si="3"/>
        <v>1993.64</v>
      </c>
      <c r="E48" s="8">
        <f t="shared" si="3"/>
        <v>2990.92</v>
      </c>
      <c r="F48" s="19">
        <f t="shared" si="3"/>
        <v>5845.68</v>
      </c>
      <c r="G48" s="19">
        <f t="shared" si="3"/>
        <v>8768.52</v>
      </c>
      <c r="H48" s="8">
        <f t="shared" si="3"/>
        <v>6924.84</v>
      </c>
      <c r="I48" s="8">
        <f t="shared" si="3"/>
        <v>10387.72</v>
      </c>
      <c r="J48" s="27"/>
    </row>
    <row r="49" spans="1:10">
      <c r="A49" s="18" t="s">
        <v>136</v>
      </c>
      <c r="B49" s="19">
        <f t="shared" si="3"/>
        <v>2111.4</v>
      </c>
      <c r="C49" s="19">
        <f t="shared" si="3"/>
        <v>3167.56</v>
      </c>
      <c r="D49" s="8">
        <f t="shared" si="3"/>
        <v>2346</v>
      </c>
      <c r="E49" s="8">
        <f t="shared" si="3"/>
        <v>3519</v>
      </c>
      <c r="F49" s="19">
        <f t="shared" si="3"/>
        <v>6877</v>
      </c>
      <c r="G49" s="19">
        <f t="shared" si="3"/>
        <v>10315.96</v>
      </c>
      <c r="H49" s="8">
        <f t="shared" si="3"/>
        <v>8146.6</v>
      </c>
      <c r="I49" s="8">
        <f t="shared" si="3"/>
        <v>12220.36</v>
      </c>
      <c r="J49" s="27"/>
    </row>
    <row r="50" spans="1:10">
      <c r="A50" s="18" t="s">
        <v>137</v>
      </c>
      <c r="B50" s="19">
        <f t="shared" si="3"/>
        <v>2480.32</v>
      </c>
      <c r="C50" s="19">
        <f t="shared" si="3"/>
        <v>3720.48</v>
      </c>
      <c r="D50" s="8">
        <f t="shared" si="3"/>
        <v>2756.32</v>
      </c>
      <c r="E50" s="8">
        <f t="shared" si="3"/>
        <v>4134.48</v>
      </c>
      <c r="F50" s="19">
        <f t="shared" si="3"/>
        <v>8080.36</v>
      </c>
      <c r="G50" s="19">
        <f t="shared" si="3"/>
        <v>12121</v>
      </c>
      <c r="H50" s="8">
        <f t="shared" si="3"/>
        <v>9572.6</v>
      </c>
      <c r="I50" s="8">
        <f t="shared" si="3"/>
        <v>14359.36</v>
      </c>
      <c r="J50" s="27"/>
    </row>
    <row r="51" spans="1:10">
      <c r="A51" s="18" t="s">
        <v>138</v>
      </c>
      <c r="B51" s="19">
        <f t="shared" si="3"/>
        <v>3166.64</v>
      </c>
      <c r="C51" s="19">
        <f t="shared" si="3"/>
        <v>4749.96</v>
      </c>
      <c r="D51" s="8">
        <f t="shared" si="3"/>
        <v>3518.08</v>
      </c>
      <c r="E51" s="8">
        <f t="shared" si="3"/>
        <v>5277.12</v>
      </c>
      <c r="F51" s="19">
        <f t="shared" si="3"/>
        <v>10315.96</v>
      </c>
      <c r="G51" s="19">
        <f t="shared" si="3"/>
        <v>15474.4</v>
      </c>
      <c r="H51" s="8">
        <f t="shared" si="3"/>
        <v>12220.36</v>
      </c>
      <c r="I51" s="8">
        <f t="shared" si="3"/>
        <v>18331</v>
      </c>
      <c r="J51" s="27"/>
    </row>
    <row r="52" spans="1:10">
      <c r="A52" s="18" t="s">
        <v>139</v>
      </c>
      <c r="B52" s="19">
        <f t="shared" si="3"/>
        <v>3800.52</v>
      </c>
      <c r="C52" s="19">
        <f t="shared" si="3"/>
        <v>5701.24</v>
      </c>
      <c r="D52" s="8">
        <f t="shared" si="3"/>
        <v>4222.8</v>
      </c>
      <c r="E52" s="8">
        <f t="shared" si="3"/>
        <v>6334.2</v>
      </c>
      <c r="F52" s="19">
        <f t="shared" si="3"/>
        <v>12378.6</v>
      </c>
      <c r="G52" s="19">
        <f t="shared" si="3"/>
        <v>18568.36</v>
      </c>
      <c r="H52" s="8">
        <f t="shared" si="3"/>
        <v>14663.88</v>
      </c>
      <c r="I52" s="8">
        <f t="shared" si="3"/>
        <v>21996.28</v>
      </c>
      <c r="J52" s="27"/>
    </row>
    <row r="53" spans="1:10">
      <c r="A53" s="18" t="s">
        <v>140</v>
      </c>
      <c r="B53" s="19">
        <f t="shared" si="3"/>
        <v>4749.96</v>
      </c>
      <c r="C53" s="19">
        <f t="shared" si="3"/>
        <v>7125.4</v>
      </c>
      <c r="D53" s="8">
        <f t="shared" si="3"/>
        <v>5278.04</v>
      </c>
      <c r="E53" s="8">
        <f t="shared" si="3"/>
        <v>7917.52</v>
      </c>
      <c r="F53" s="19">
        <f t="shared" si="3"/>
        <v>15473.48</v>
      </c>
      <c r="G53" s="19">
        <f t="shared" si="3"/>
        <v>23210.68</v>
      </c>
      <c r="H53" s="8">
        <f t="shared" si="3"/>
        <v>18330.08</v>
      </c>
      <c r="I53" s="8">
        <f t="shared" si="3"/>
        <v>27495.12</v>
      </c>
      <c r="J53" s="27"/>
    </row>
    <row r="54" ht="15.6" spans="1:10">
      <c r="A54" s="5"/>
      <c r="B54" s="20"/>
      <c r="C54" s="20"/>
      <c r="D54" s="20"/>
      <c r="E54" s="20"/>
      <c r="F54" s="20"/>
      <c r="G54" s="20"/>
      <c r="H54" s="20"/>
      <c r="I54" s="20"/>
      <c r="J54" s="32"/>
    </row>
    <row r="55" ht="15.6" spans="1:10">
      <c r="A55" s="21"/>
      <c r="B55" s="10" t="s">
        <v>155</v>
      </c>
      <c r="C55" s="11"/>
      <c r="D55" s="11"/>
      <c r="E55" s="12"/>
      <c r="F55" s="10" t="s">
        <v>156</v>
      </c>
      <c r="G55" s="11"/>
      <c r="H55" s="11"/>
      <c r="I55" s="12"/>
      <c r="J55" s="32"/>
    </row>
    <row r="56" ht="32.1" customHeight="1" spans="1:10">
      <c r="A56" s="9"/>
      <c r="B56" s="14" t="s">
        <v>172</v>
      </c>
      <c r="C56" s="14"/>
      <c r="D56" s="15" t="s">
        <v>173</v>
      </c>
      <c r="E56" s="15"/>
      <c r="F56" s="14" t="s">
        <v>174</v>
      </c>
      <c r="G56" s="14"/>
      <c r="H56" s="15" t="s">
        <v>175</v>
      </c>
      <c r="I56" s="15"/>
      <c r="J56" s="28"/>
    </row>
    <row r="57" ht="15.6" spans="1:10">
      <c r="A57" s="23"/>
      <c r="B57" s="16" t="s">
        <v>124</v>
      </c>
      <c r="C57" s="16" t="s">
        <v>125</v>
      </c>
      <c r="D57" s="17" t="s">
        <v>124</v>
      </c>
      <c r="E57" s="17" t="s">
        <v>125</v>
      </c>
      <c r="F57" s="16" t="s">
        <v>124</v>
      </c>
      <c r="G57" s="16" t="s">
        <v>125</v>
      </c>
      <c r="H57" s="17" t="s">
        <v>124</v>
      </c>
      <c r="I57" s="17" t="s">
        <v>125</v>
      </c>
      <c r="J57" s="31"/>
    </row>
    <row r="58" spans="1:10">
      <c r="A58" s="18" t="s">
        <v>126</v>
      </c>
      <c r="B58" s="19">
        <f>B4*$L$6</f>
        <v>1056</v>
      </c>
      <c r="C58" s="19">
        <f t="shared" ref="C58:I58" si="4">C4*$L$6</f>
        <v>1584</v>
      </c>
      <c r="D58" s="8">
        <f t="shared" si="4"/>
        <v>1172.8</v>
      </c>
      <c r="E58" s="8">
        <f t="shared" si="4"/>
        <v>1759.2</v>
      </c>
      <c r="F58" s="19">
        <f t="shared" si="4"/>
        <v>3438.4</v>
      </c>
      <c r="G58" s="19">
        <f t="shared" si="4"/>
        <v>5157.6</v>
      </c>
      <c r="H58" s="8">
        <f t="shared" si="4"/>
        <v>4073.6</v>
      </c>
      <c r="I58" s="8">
        <f t="shared" si="4"/>
        <v>6110.4</v>
      </c>
      <c r="J58" s="27"/>
    </row>
    <row r="59" spans="1:10">
      <c r="A59" s="18" t="s">
        <v>127</v>
      </c>
      <c r="B59" s="19">
        <f t="shared" ref="B59:I71" si="5">B5*$L$6</f>
        <v>673.6</v>
      </c>
      <c r="C59" s="19">
        <f t="shared" si="5"/>
        <v>1010.4</v>
      </c>
      <c r="D59" s="8">
        <f t="shared" si="5"/>
        <v>748</v>
      </c>
      <c r="E59" s="8">
        <f t="shared" si="5"/>
        <v>1122.4</v>
      </c>
      <c r="F59" s="19">
        <f t="shared" si="5"/>
        <v>2194.4</v>
      </c>
      <c r="G59" s="19">
        <f t="shared" si="5"/>
        <v>3292</v>
      </c>
      <c r="H59" s="8">
        <f>H5*$L$6</f>
        <v>2599.2</v>
      </c>
      <c r="I59" s="8">
        <f t="shared" si="5"/>
        <v>3899.2</v>
      </c>
      <c r="J59" s="27"/>
    </row>
    <row r="60" spans="1:10">
      <c r="A60" s="18" t="s">
        <v>128</v>
      </c>
      <c r="B60" s="19">
        <f t="shared" si="5"/>
        <v>719.2</v>
      </c>
      <c r="C60" s="19">
        <f t="shared" si="5"/>
        <v>1079.2</v>
      </c>
      <c r="D60" s="8">
        <f t="shared" si="5"/>
        <v>799.2</v>
      </c>
      <c r="E60" s="8">
        <f t="shared" si="5"/>
        <v>1199.2</v>
      </c>
      <c r="F60" s="19">
        <f>F6*$L$6</f>
        <v>2343.2</v>
      </c>
      <c r="G60" s="19">
        <f t="shared" si="5"/>
        <v>3515.2</v>
      </c>
      <c r="H60" s="8">
        <f>H6*$L$6</f>
        <v>2776</v>
      </c>
      <c r="I60" s="8">
        <f t="shared" si="5"/>
        <v>4164</v>
      </c>
      <c r="J60" s="27"/>
    </row>
    <row r="61" spans="1:10">
      <c r="A61" s="18" t="s">
        <v>129</v>
      </c>
      <c r="B61" s="19">
        <f t="shared" si="5"/>
        <v>765.6</v>
      </c>
      <c r="C61" s="19">
        <f t="shared" si="5"/>
        <v>1148.8</v>
      </c>
      <c r="D61" s="8">
        <f t="shared" si="5"/>
        <v>850.4</v>
      </c>
      <c r="E61" s="8">
        <f t="shared" si="5"/>
        <v>1276</v>
      </c>
      <c r="F61" s="19">
        <f t="shared" si="5"/>
        <v>2493.6</v>
      </c>
      <c r="G61" s="19">
        <f t="shared" si="5"/>
        <v>3740.8</v>
      </c>
      <c r="H61" s="8">
        <f t="shared" si="5"/>
        <v>2953.6</v>
      </c>
      <c r="I61" s="8">
        <f t="shared" si="5"/>
        <v>4430.4</v>
      </c>
      <c r="J61" s="27"/>
    </row>
    <row r="62" spans="1:10">
      <c r="A62" s="18" t="s">
        <v>130</v>
      </c>
      <c r="B62" s="19">
        <f t="shared" si="5"/>
        <v>917.6</v>
      </c>
      <c r="C62" s="19">
        <f t="shared" si="5"/>
        <v>1376.8</v>
      </c>
      <c r="D62" s="8">
        <f t="shared" si="5"/>
        <v>1020</v>
      </c>
      <c r="E62" s="8">
        <f t="shared" si="5"/>
        <v>1530.4</v>
      </c>
      <c r="F62" s="19">
        <f t="shared" si="5"/>
        <v>2990.4</v>
      </c>
      <c r="G62" s="19">
        <f t="shared" si="5"/>
        <v>4485.6</v>
      </c>
      <c r="H62" s="8">
        <f t="shared" si="5"/>
        <v>3542.4</v>
      </c>
      <c r="I62" s="8">
        <f t="shared" si="5"/>
        <v>5313.6</v>
      </c>
      <c r="J62" s="27"/>
    </row>
    <row r="63" spans="1:10">
      <c r="A63" s="18" t="s">
        <v>131</v>
      </c>
      <c r="B63" s="19">
        <f t="shared" si="5"/>
        <v>1037.6</v>
      </c>
      <c r="C63" s="19">
        <f t="shared" si="5"/>
        <v>1556.8</v>
      </c>
      <c r="D63" s="8">
        <f t="shared" si="5"/>
        <v>1153.6</v>
      </c>
      <c r="E63" s="8">
        <f t="shared" si="5"/>
        <v>1730.4</v>
      </c>
      <c r="F63" s="19">
        <f t="shared" si="5"/>
        <v>3380.8</v>
      </c>
      <c r="G63" s="19">
        <f t="shared" si="5"/>
        <v>5071.2</v>
      </c>
      <c r="H63" s="8">
        <f t="shared" si="5"/>
        <v>4004.8</v>
      </c>
      <c r="I63" s="8">
        <f t="shared" si="5"/>
        <v>6007.2</v>
      </c>
      <c r="J63" s="27"/>
    </row>
    <row r="64" spans="1:10">
      <c r="A64" s="18" t="s">
        <v>132</v>
      </c>
      <c r="B64" s="19">
        <f t="shared" si="5"/>
        <v>1165.6</v>
      </c>
      <c r="C64" s="19">
        <f t="shared" si="5"/>
        <v>1748.8</v>
      </c>
      <c r="D64" s="8">
        <f t="shared" si="5"/>
        <v>1295.2</v>
      </c>
      <c r="E64" s="8">
        <f t="shared" si="5"/>
        <v>1943.2</v>
      </c>
      <c r="F64" s="19">
        <f t="shared" si="5"/>
        <v>3797.6</v>
      </c>
      <c r="G64" s="19">
        <f t="shared" si="5"/>
        <v>5696.8</v>
      </c>
      <c r="H64" s="8">
        <f t="shared" si="5"/>
        <v>4498.4</v>
      </c>
      <c r="I64" s="8">
        <f t="shared" si="5"/>
        <v>6748</v>
      </c>
      <c r="J64" s="27"/>
    </row>
    <row r="65" spans="1:10">
      <c r="A65" s="18" t="s">
        <v>134</v>
      </c>
      <c r="B65" s="19">
        <f t="shared" si="5"/>
        <v>1330.4</v>
      </c>
      <c r="C65" s="19">
        <f t="shared" si="5"/>
        <v>1996</v>
      </c>
      <c r="D65" s="8">
        <f t="shared" si="5"/>
        <v>1478.4</v>
      </c>
      <c r="E65" s="8">
        <f t="shared" si="5"/>
        <v>2217.6</v>
      </c>
      <c r="F65" s="19">
        <f t="shared" si="5"/>
        <v>4335.2</v>
      </c>
      <c r="G65" s="19">
        <f t="shared" si="5"/>
        <v>6503.2</v>
      </c>
      <c r="H65" s="8">
        <f t="shared" si="5"/>
        <v>5136</v>
      </c>
      <c r="I65" s="8">
        <f t="shared" si="5"/>
        <v>7704</v>
      </c>
      <c r="J65" s="27"/>
    </row>
    <row r="66" spans="1:10">
      <c r="A66" s="18" t="s">
        <v>135</v>
      </c>
      <c r="B66" s="19">
        <f t="shared" si="5"/>
        <v>1560</v>
      </c>
      <c r="C66" s="19">
        <f t="shared" si="5"/>
        <v>2340</v>
      </c>
      <c r="D66" s="8">
        <f t="shared" si="5"/>
        <v>1733.6</v>
      </c>
      <c r="E66" s="8">
        <f t="shared" si="5"/>
        <v>2600.8</v>
      </c>
      <c r="F66" s="19">
        <f t="shared" si="5"/>
        <v>5083.2</v>
      </c>
      <c r="G66" s="19">
        <f t="shared" si="5"/>
        <v>7624.8</v>
      </c>
      <c r="H66" s="8">
        <f t="shared" si="5"/>
        <v>6021.6</v>
      </c>
      <c r="I66" s="8">
        <f t="shared" si="5"/>
        <v>9032.8</v>
      </c>
      <c r="J66" s="27"/>
    </row>
    <row r="67" spans="1:10">
      <c r="A67" s="18" t="s">
        <v>136</v>
      </c>
      <c r="B67" s="19">
        <f t="shared" si="5"/>
        <v>1836</v>
      </c>
      <c r="C67" s="19">
        <f t="shared" si="5"/>
        <v>2754.4</v>
      </c>
      <c r="D67" s="8">
        <f t="shared" si="5"/>
        <v>2040</v>
      </c>
      <c r="E67" s="8">
        <f t="shared" si="5"/>
        <v>3060</v>
      </c>
      <c r="F67" s="19">
        <f t="shared" si="5"/>
        <v>5980</v>
      </c>
      <c r="G67" s="19">
        <f t="shared" si="5"/>
        <v>8970.4</v>
      </c>
      <c r="H67" s="8">
        <f t="shared" si="5"/>
        <v>7084</v>
      </c>
      <c r="I67" s="8">
        <f t="shared" si="5"/>
        <v>10626.4</v>
      </c>
      <c r="J67" s="27"/>
    </row>
    <row r="68" spans="1:10">
      <c r="A68" s="18" t="s">
        <v>137</v>
      </c>
      <c r="B68" s="19">
        <f t="shared" si="5"/>
        <v>2156.8</v>
      </c>
      <c r="C68" s="19">
        <f t="shared" si="5"/>
        <v>3235.2</v>
      </c>
      <c r="D68" s="8">
        <f t="shared" si="5"/>
        <v>2396.8</v>
      </c>
      <c r="E68" s="8">
        <f t="shared" si="5"/>
        <v>3595.2</v>
      </c>
      <c r="F68" s="19">
        <f t="shared" si="5"/>
        <v>7026.4</v>
      </c>
      <c r="G68" s="19">
        <f t="shared" si="5"/>
        <v>10540</v>
      </c>
      <c r="H68" s="8">
        <f t="shared" si="5"/>
        <v>8324</v>
      </c>
      <c r="I68" s="8">
        <f t="shared" si="5"/>
        <v>12486.4</v>
      </c>
      <c r="J68" s="27"/>
    </row>
    <row r="69" spans="1:10">
      <c r="A69" s="18" t="s">
        <v>138</v>
      </c>
      <c r="B69" s="19">
        <f t="shared" si="5"/>
        <v>2753.6</v>
      </c>
      <c r="C69" s="19">
        <f t="shared" si="5"/>
        <v>4130.4</v>
      </c>
      <c r="D69" s="8">
        <f t="shared" si="5"/>
        <v>3059.2</v>
      </c>
      <c r="E69" s="8">
        <f t="shared" si="5"/>
        <v>4588.8</v>
      </c>
      <c r="F69" s="19">
        <f t="shared" si="5"/>
        <v>8970.4</v>
      </c>
      <c r="G69" s="19">
        <f t="shared" si="5"/>
        <v>13456</v>
      </c>
      <c r="H69" s="8">
        <f t="shared" si="5"/>
        <v>10626.4</v>
      </c>
      <c r="I69" s="8">
        <f t="shared" si="5"/>
        <v>15940</v>
      </c>
      <c r="J69" s="27"/>
    </row>
    <row r="70" spans="1:10">
      <c r="A70" s="18" t="s">
        <v>139</v>
      </c>
      <c r="B70" s="19">
        <f t="shared" si="5"/>
        <v>3304.8</v>
      </c>
      <c r="C70" s="19">
        <f t="shared" si="5"/>
        <v>4957.6</v>
      </c>
      <c r="D70" s="8">
        <f t="shared" si="5"/>
        <v>3672</v>
      </c>
      <c r="E70" s="8">
        <f t="shared" si="5"/>
        <v>5508</v>
      </c>
      <c r="F70" s="19">
        <f t="shared" si="5"/>
        <v>10764</v>
      </c>
      <c r="G70" s="19">
        <f t="shared" si="5"/>
        <v>16146.4</v>
      </c>
      <c r="H70" s="8">
        <f t="shared" si="5"/>
        <v>12751.2</v>
      </c>
      <c r="I70" s="8">
        <f t="shared" si="5"/>
        <v>19127.2</v>
      </c>
      <c r="J70" s="27"/>
    </row>
    <row r="71" spans="1:10">
      <c r="A71" s="18" t="s">
        <v>140</v>
      </c>
      <c r="B71" s="19">
        <f t="shared" si="5"/>
        <v>4130.4</v>
      </c>
      <c r="C71" s="19">
        <f t="shared" si="5"/>
        <v>6196</v>
      </c>
      <c r="D71" s="8">
        <f t="shared" si="5"/>
        <v>4589.6</v>
      </c>
      <c r="E71" s="8">
        <f t="shared" si="5"/>
        <v>6884.8</v>
      </c>
      <c r="F71" s="19">
        <f t="shared" si="5"/>
        <v>13455.2</v>
      </c>
      <c r="G71" s="19">
        <f t="shared" si="5"/>
        <v>20183.2</v>
      </c>
      <c r="H71" s="8">
        <f t="shared" si="5"/>
        <v>15939.2</v>
      </c>
      <c r="I71" s="8">
        <f t="shared" si="5"/>
        <v>23908.8</v>
      </c>
      <c r="J71" s="27"/>
    </row>
    <row r="72" spans="1:1">
      <c r="A72" s="5"/>
    </row>
  </sheetData>
  <mergeCells count="25">
    <mergeCell ref="B1:E1"/>
    <mergeCell ref="F1:I1"/>
    <mergeCell ref="B2:C2"/>
    <mergeCell ref="D2:E2"/>
    <mergeCell ref="F2:G2"/>
    <mergeCell ref="H2:I2"/>
    <mergeCell ref="K2:L2"/>
    <mergeCell ref="B19:E19"/>
    <mergeCell ref="F19:I19"/>
    <mergeCell ref="B20:C20"/>
    <mergeCell ref="D20:E20"/>
    <mergeCell ref="F20:G20"/>
    <mergeCell ref="H20:I20"/>
    <mergeCell ref="B37:E37"/>
    <mergeCell ref="F37:I37"/>
    <mergeCell ref="B38:C38"/>
    <mergeCell ref="D38:E38"/>
    <mergeCell ref="F38:G38"/>
    <mergeCell ref="H38:I38"/>
    <mergeCell ref="B55:E55"/>
    <mergeCell ref="F55:I55"/>
    <mergeCell ref="B56:C56"/>
    <mergeCell ref="D56:E56"/>
    <mergeCell ref="F56:G56"/>
    <mergeCell ref="H56:I56"/>
  </mergeCell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6"/>
  <sheetViews>
    <sheetView workbookViewId="0">
      <selection activeCell="C2" sqref="C2:C16"/>
    </sheetView>
  </sheetViews>
  <sheetFormatPr defaultColWidth="9" defaultRowHeight="15" outlineLevelCol="2"/>
  <cols>
    <col min="1" max="3" width="16" style="7" customWidth="1"/>
    <col min="4" max="5" width="10.75" style="7" customWidth="1"/>
    <col min="6" max="6" width="10.5" style="7" customWidth="1"/>
    <col min="7" max="7" width="11.25" style="7" customWidth="1"/>
    <col min="8" max="8" width="10.5" style="7" customWidth="1"/>
    <col min="9" max="9" width="11.6296296296296" style="7" customWidth="1"/>
    <col min="10" max="10" width="11.1296296296296" style="7" customWidth="1"/>
    <col min="11" max="11" width="9.87962962962963" style="7" customWidth="1"/>
    <col min="12" max="12" width="10.3796296296296" style="7" customWidth="1"/>
    <col min="13" max="13" width="15.5" style="7" customWidth="1"/>
    <col min="14" max="14" width="13.5" style="7" customWidth="1"/>
    <col min="15" max="15" width="22.75" style="7" customWidth="1"/>
    <col min="16" max="16" width="10.3796296296296" style="7" customWidth="1"/>
    <col min="17" max="17" width="10.6296296296296" style="7" customWidth="1"/>
    <col min="18" max="18" width="10.3796296296296" style="7" customWidth="1"/>
    <col min="19" max="19" width="10.6296296296296" style="7" customWidth="1"/>
    <col min="20" max="20" width="10.3796296296296" style="7" customWidth="1"/>
    <col min="21" max="21" width="10.6296296296296" style="7" customWidth="1"/>
    <col min="22" max="22" width="10.3796296296296" style="7" customWidth="1"/>
    <col min="23" max="23" width="10.6296296296296" style="7" customWidth="1"/>
    <col min="24" max="24" width="10.3796296296296" style="7" customWidth="1"/>
    <col min="25" max="25" width="10.6296296296296" style="7" customWidth="1"/>
    <col min="26" max="26" width="10.3796296296296" style="7" customWidth="1"/>
    <col min="27" max="27" width="10.6296296296296" style="7" customWidth="1"/>
    <col min="28" max="16384" width="9" style="7"/>
  </cols>
  <sheetData>
    <row r="1" ht="17.1" customHeight="1" spans="1:3">
      <c r="A1" s="2"/>
      <c r="B1" s="3" t="s">
        <v>71</v>
      </c>
      <c r="C1" s="3"/>
    </row>
    <row r="2" ht="54" customHeight="1" spans="1:3">
      <c r="A2" s="2" t="s">
        <v>146</v>
      </c>
      <c r="B2" s="4" t="s">
        <v>176</v>
      </c>
      <c r="C2" s="4" t="s">
        <v>177</v>
      </c>
    </row>
    <row r="3" spans="1:3">
      <c r="A3" s="5" t="s">
        <v>126</v>
      </c>
      <c r="B3" s="8">
        <v>15</v>
      </c>
      <c r="C3" s="8">
        <v>29</v>
      </c>
    </row>
    <row r="4" spans="1:3">
      <c r="A4" s="5" t="s">
        <v>127</v>
      </c>
      <c r="B4" s="8">
        <v>14</v>
      </c>
      <c r="C4" s="8">
        <v>28</v>
      </c>
    </row>
    <row r="5" spans="1:3">
      <c r="A5" s="5" t="s">
        <v>128</v>
      </c>
      <c r="B5" s="8">
        <v>26</v>
      </c>
      <c r="C5" s="8">
        <v>52</v>
      </c>
    </row>
    <row r="6" spans="1:3">
      <c r="A6" s="5" t="s">
        <v>129</v>
      </c>
      <c r="B6" s="8">
        <v>34</v>
      </c>
      <c r="C6" s="8">
        <v>67</v>
      </c>
    </row>
    <row r="7" spans="1:3">
      <c r="A7" s="5" t="s">
        <v>130</v>
      </c>
      <c r="B7" s="8">
        <v>48</v>
      </c>
      <c r="C7" s="8">
        <v>96</v>
      </c>
    </row>
    <row r="8" spans="1:3">
      <c r="A8" s="5" t="s">
        <v>131</v>
      </c>
      <c r="B8" s="8">
        <v>66</v>
      </c>
      <c r="C8" s="8">
        <v>132</v>
      </c>
    </row>
    <row r="9" spans="1:3">
      <c r="A9" s="5" t="s">
        <v>132</v>
      </c>
      <c r="B9" s="8">
        <v>96</v>
      </c>
      <c r="C9" s="8">
        <v>193</v>
      </c>
    </row>
    <row r="10" spans="1:3">
      <c r="A10" s="5" t="s">
        <v>134</v>
      </c>
      <c r="B10" s="8">
        <v>128</v>
      </c>
      <c r="C10" s="8">
        <v>256</v>
      </c>
    </row>
    <row r="11" spans="1:3">
      <c r="A11" s="5" t="s">
        <v>135</v>
      </c>
      <c r="B11" s="8">
        <v>169</v>
      </c>
      <c r="C11" s="8">
        <v>338</v>
      </c>
    </row>
    <row r="12" spans="1:3">
      <c r="A12" s="5" t="s">
        <v>136</v>
      </c>
      <c r="B12" s="8">
        <v>227</v>
      </c>
      <c r="C12" s="8">
        <v>454</v>
      </c>
    </row>
    <row r="13" spans="1:3">
      <c r="A13" s="5" t="s">
        <v>137</v>
      </c>
      <c r="B13" s="8">
        <v>312</v>
      </c>
      <c r="C13" s="8">
        <v>624</v>
      </c>
    </row>
    <row r="14" spans="1:3">
      <c r="A14" s="5" t="s">
        <v>138</v>
      </c>
      <c r="B14" s="8">
        <v>451</v>
      </c>
      <c r="C14" s="8">
        <v>903</v>
      </c>
    </row>
    <row r="15" spans="1:3">
      <c r="A15" s="5" t="s">
        <v>139</v>
      </c>
      <c r="B15" s="8">
        <v>634</v>
      </c>
      <c r="C15" s="8">
        <v>1269</v>
      </c>
    </row>
    <row r="16" spans="1:3">
      <c r="A16" s="5" t="s">
        <v>140</v>
      </c>
      <c r="B16" s="8">
        <v>873</v>
      </c>
      <c r="C16" s="8">
        <v>1746</v>
      </c>
    </row>
  </sheetData>
  <mergeCells count="1">
    <mergeCell ref="B1:C1"/>
  </mergeCell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6"/>
  <sheetViews>
    <sheetView workbookViewId="0">
      <selection activeCell="G12" sqref="G12"/>
    </sheetView>
  </sheetViews>
  <sheetFormatPr defaultColWidth="9" defaultRowHeight="15.6" outlineLevelCol="2"/>
  <cols>
    <col min="1" max="1" width="9" style="1"/>
    <col min="2" max="2" width="15.3796296296296" style="1" customWidth="1"/>
    <col min="3" max="3" width="15.6296296296296" style="1" customWidth="1"/>
    <col min="4" max="16384" width="9" style="1"/>
  </cols>
  <sheetData>
    <row r="1" ht="45" customHeight="1" spans="1:3">
      <c r="A1" s="2"/>
      <c r="B1" s="3" t="s">
        <v>178</v>
      </c>
      <c r="C1" s="3"/>
    </row>
    <row r="2" ht="18" customHeight="1" spans="1:3">
      <c r="A2" s="2" t="s">
        <v>146</v>
      </c>
      <c r="B2" s="4" t="s">
        <v>124</v>
      </c>
      <c r="C2" s="4" t="s">
        <v>125</v>
      </c>
    </row>
    <row r="3" ht="15" spans="1:3">
      <c r="A3" s="5" t="s">
        <v>126</v>
      </c>
      <c r="B3" s="6">
        <v>19</v>
      </c>
      <c r="C3" s="6">
        <v>30</v>
      </c>
    </row>
    <row r="4" ht="15" spans="1:3">
      <c r="A4" s="5" t="s">
        <v>127</v>
      </c>
      <c r="B4" s="6">
        <v>26</v>
      </c>
      <c r="C4" s="6">
        <v>41</v>
      </c>
    </row>
    <row r="5" ht="15" spans="1:3">
      <c r="A5" s="5" t="s">
        <v>128</v>
      </c>
      <c r="B5" s="6">
        <v>37</v>
      </c>
      <c r="C5" s="6">
        <v>60</v>
      </c>
    </row>
    <row r="6" ht="15" spans="1:3">
      <c r="A6" s="5" t="s">
        <v>129</v>
      </c>
      <c r="B6" s="6">
        <v>64</v>
      </c>
      <c r="C6" s="6">
        <v>99</v>
      </c>
    </row>
    <row r="7" ht="15" spans="1:3">
      <c r="A7" s="5" t="s">
        <v>130</v>
      </c>
      <c r="B7" s="6">
        <v>90</v>
      </c>
      <c r="C7" s="6">
        <v>138</v>
      </c>
    </row>
    <row r="8" ht="15" spans="1:3">
      <c r="A8" s="5" t="s">
        <v>131</v>
      </c>
      <c r="B8" s="6">
        <v>137</v>
      </c>
      <c r="C8" s="6">
        <v>208</v>
      </c>
    </row>
    <row r="9" ht="15" spans="1:3">
      <c r="A9" s="5" t="s">
        <v>132</v>
      </c>
      <c r="B9" s="6">
        <v>206</v>
      </c>
      <c r="C9" s="6">
        <v>312</v>
      </c>
    </row>
    <row r="10" ht="15" spans="1:3">
      <c r="A10" s="5" t="s">
        <v>134</v>
      </c>
      <c r="B10" s="6">
        <v>279</v>
      </c>
      <c r="C10" s="6">
        <v>420</v>
      </c>
    </row>
    <row r="11" ht="15" spans="1:3">
      <c r="A11" s="5" t="s">
        <v>135</v>
      </c>
      <c r="B11" s="6">
        <v>361</v>
      </c>
      <c r="C11" s="6">
        <v>536</v>
      </c>
    </row>
    <row r="12" ht="15" spans="1:3">
      <c r="A12" s="5" t="s">
        <v>136</v>
      </c>
      <c r="B12" s="6">
        <v>459</v>
      </c>
      <c r="C12" s="6">
        <v>683</v>
      </c>
    </row>
    <row r="13" ht="15" spans="1:3">
      <c r="A13" s="5" t="s">
        <v>137</v>
      </c>
      <c r="B13" s="6">
        <v>601</v>
      </c>
      <c r="C13" s="6">
        <v>894</v>
      </c>
    </row>
    <row r="14" ht="15" spans="1:3">
      <c r="A14" s="5" t="s">
        <v>138</v>
      </c>
      <c r="B14" s="6">
        <v>779</v>
      </c>
      <c r="C14" s="6">
        <v>1161</v>
      </c>
    </row>
    <row r="15" ht="15" spans="1:3">
      <c r="A15" s="5" t="s">
        <v>139</v>
      </c>
      <c r="B15" s="6">
        <v>1021</v>
      </c>
      <c r="C15" s="6">
        <v>1531</v>
      </c>
    </row>
    <row r="16" ht="15" spans="1:3">
      <c r="A16" s="5" t="s">
        <v>140</v>
      </c>
      <c r="B16" s="6">
        <v>1267</v>
      </c>
      <c r="C16" s="6">
        <v>1922</v>
      </c>
    </row>
  </sheetData>
  <mergeCells count="1">
    <mergeCell ref="B1:C1"/>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方案详情</vt:lpstr>
      <vt:lpstr>费率【必选】一般医疗+重疾医疗</vt:lpstr>
      <vt:lpstr>费率【必选】重疾津贴</vt:lpstr>
      <vt:lpstr>费率【可选】门诊医疗</vt:lpstr>
      <vt:lpstr>费率【可选】重疾给付</vt:lpstr>
      <vt:lpstr>费率【可选】特药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庞子</cp:lastModifiedBy>
  <dcterms:created xsi:type="dcterms:W3CDTF">2015-06-05T18:19:00Z</dcterms:created>
  <dcterms:modified xsi:type="dcterms:W3CDTF">2022-05-19T09:08:47Z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B7A3D14DEE204CA3856F5660B85780F8</vt:lpwstr>
  </property>
  <property fmtid="{D5CDD505-2E9C-101B-9397-08002B2CF9AE}" pid="3" name="KSOProductBuildVer">
    <vt:lpwstr>2052-11.1.0.11691</vt:lpwstr>
  </property>
</Properties>
</file>